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wnload\"/>
    </mc:Choice>
  </mc:AlternateContent>
  <bookViews>
    <workbookView xWindow="0" yWindow="0" windowWidth="28800" windowHeight="14685"/>
  </bookViews>
  <sheets>
    <sheet name="Лист1" sheetId="18" r:id="rId1"/>
  </sheets>
  <calcPr calcId="162913"/>
</workbook>
</file>

<file path=xl/calcChain.xml><?xml version="1.0" encoding="utf-8"?>
<calcChain xmlns="http://schemas.openxmlformats.org/spreadsheetml/2006/main">
  <c r="H4" i="18" l="1"/>
  <c r="L4" i="18"/>
  <c r="M4" i="18"/>
  <c r="T4" i="18"/>
  <c r="S4" i="18"/>
  <c r="W4" i="18" l="1"/>
  <c r="Z4" i="18"/>
  <c r="R4" i="18"/>
  <c r="Y4" i="18"/>
  <c r="G4" i="18"/>
  <c r="N4" i="18"/>
  <c r="G5" i="18"/>
  <c r="L5" i="18"/>
  <c r="M5" i="18"/>
  <c r="N5" i="18"/>
  <c r="T5" i="18"/>
  <c r="W5" i="18"/>
  <c r="X4" i="18" l="1"/>
  <c r="S5" i="18"/>
  <c r="Y5" i="18" s="1"/>
  <c r="R5" i="18"/>
  <c r="X5" i="18"/>
  <c r="Z5" i="18"/>
  <c r="H5" i="18"/>
  <c r="H6" i="18"/>
  <c r="M6" i="18"/>
  <c r="N6" i="18"/>
  <c r="R6" i="18"/>
  <c r="S6" i="18"/>
  <c r="Y6" i="18" l="1"/>
  <c r="T6" i="18"/>
  <c r="G6" i="18"/>
  <c r="W6" i="18"/>
  <c r="Z6" i="18"/>
  <c r="L6" i="18"/>
  <c r="G7" i="18"/>
  <c r="L7" i="18"/>
  <c r="T7" i="18"/>
  <c r="S7" i="18"/>
  <c r="W7" i="18"/>
  <c r="X6" i="18" l="1"/>
  <c r="M7" i="18"/>
  <c r="Y7" i="18" s="1"/>
  <c r="Z7" i="18"/>
  <c r="R7" i="18"/>
  <c r="X7" i="18" s="1"/>
  <c r="H7" i="18"/>
  <c r="N7" i="18"/>
  <c r="G8" i="18"/>
  <c r="M8" i="18"/>
  <c r="N8" i="18"/>
  <c r="R8" i="18"/>
  <c r="Z8" i="18"/>
  <c r="W8" i="18"/>
  <c r="T8" i="18" l="1"/>
  <c r="S8" i="18"/>
  <c r="Y8" i="18" s="1"/>
  <c r="L8" i="18"/>
  <c r="X8" i="18" s="1"/>
  <c r="H8" i="18"/>
  <c r="N9" i="18"/>
  <c r="G9" i="18"/>
  <c r="M9" i="18"/>
  <c r="T9" i="18"/>
  <c r="S9" i="18"/>
  <c r="R9" i="18"/>
  <c r="Z9" i="18"/>
  <c r="L9" i="18" l="1"/>
  <c r="H9" i="18"/>
  <c r="Y9" i="18"/>
  <c r="W9" i="18"/>
  <c r="T10" i="18"/>
  <c r="G10" i="18"/>
  <c r="M10" i="18"/>
  <c r="R10" i="18"/>
  <c r="S10" i="18"/>
  <c r="W10" i="18"/>
  <c r="X9" i="18" l="1"/>
  <c r="L10" i="18"/>
  <c r="X10" i="18" s="1"/>
  <c r="Z10" i="18"/>
  <c r="H10" i="18"/>
  <c r="N10" i="18"/>
  <c r="Y10" i="18"/>
  <c r="H11" i="18"/>
  <c r="G11" i="18"/>
  <c r="L11" i="18"/>
  <c r="M11" i="18"/>
  <c r="T11" i="18"/>
  <c r="S11" i="18"/>
  <c r="Z11" i="18"/>
  <c r="W11" i="18" l="1"/>
  <c r="Y11" i="18"/>
  <c r="R11" i="18"/>
  <c r="N11" i="18"/>
  <c r="G12" i="18"/>
  <c r="S12" i="18"/>
  <c r="W12" i="18"/>
  <c r="Z12" i="18"/>
  <c r="X11" i="18" l="1"/>
  <c r="T12" i="18"/>
  <c r="L12" i="18"/>
  <c r="H12" i="18"/>
  <c r="N12" i="18"/>
  <c r="R12" i="18"/>
  <c r="M12" i="18"/>
  <c r="Y12" i="18" s="1"/>
  <c r="G13" i="18"/>
  <c r="H13" i="18"/>
  <c r="M13" i="18"/>
  <c r="N13" i="18"/>
  <c r="Z13" i="18"/>
  <c r="X12" i="18" l="1"/>
  <c r="S13" i="18"/>
  <c r="Y13" i="18" s="1"/>
  <c r="L13" i="18"/>
  <c r="R13" i="18"/>
  <c r="W13" i="18"/>
  <c r="T13" i="18"/>
  <c r="G14" i="18"/>
  <c r="M14" i="18"/>
  <c r="T14" i="18"/>
  <c r="W14" i="18"/>
  <c r="Z14" i="18"/>
  <c r="X13" i="18" l="1"/>
  <c r="S14" i="18"/>
  <c r="Y14" i="18" s="1"/>
  <c r="L14" i="18"/>
  <c r="H14" i="18"/>
  <c r="R14" i="18"/>
  <c r="N14" i="18"/>
  <c r="G15" i="18"/>
  <c r="L15" i="18"/>
  <c r="M15" i="18"/>
  <c r="T15" i="18"/>
  <c r="S15" i="18"/>
  <c r="Z15" i="18"/>
  <c r="Y15" i="18" l="1"/>
  <c r="X14" i="18"/>
  <c r="H15" i="18"/>
  <c r="W15" i="18"/>
  <c r="R15" i="18"/>
  <c r="N15" i="18"/>
  <c r="G16" i="18"/>
  <c r="M16" i="18"/>
  <c r="T16" i="18"/>
  <c r="S16" i="18"/>
  <c r="X15" i="18" l="1"/>
  <c r="W16" i="18"/>
  <c r="L16" i="18"/>
  <c r="R16" i="18"/>
  <c r="N16" i="18"/>
  <c r="H16" i="18"/>
  <c r="Z16" i="18"/>
  <c r="Y16" i="18"/>
  <c r="G17" i="18"/>
  <c r="H17" i="18"/>
  <c r="N17" i="18"/>
  <c r="M17" i="18"/>
  <c r="T17" i="18"/>
  <c r="Z17" i="18"/>
  <c r="X16" i="18" l="1"/>
  <c r="R17" i="18"/>
  <c r="W17" i="18"/>
  <c r="L17" i="18"/>
  <c r="S17" i="18"/>
  <c r="Y17" i="18" s="1"/>
  <c r="H18" i="18"/>
  <c r="G18" i="18"/>
  <c r="M18" i="18"/>
  <c r="R18" i="18"/>
  <c r="S18" i="18"/>
  <c r="X17" i="18" l="1"/>
  <c r="N18" i="18"/>
  <c r="Z18" i="18"/>
  <c r="L18" i="18"/>
  <c r="Y18" i="18"/>
  <c r="W18" i="18"/>
  <c r="T18" i="18"/>
  <c r="N19" i="18"/>
  <c r="L19" i="18"/>
  <c r="M19" i="18"/>
  <c r="R19" i="18"/>
  <c r="S19" i="18"/>
  <c r="Z19" i="18"/>
  <c r="X18" i="18" l="1"/>
  <c r="Y19" i="18"/>
  <c r="H19" i="18"/>
  <c r="G19" i="18"/>
  <c r="W19" i="18"/>
  <c r="T19" i="18"/>
  <c r="Z20" i="18"/>
  <c r="G20" i="18"/>
  <c r="M20" i="18"/>
  <c r="W20" i="18"/>
  <c r="S20" i="18"/>
  <c r="T20" i="18"/>
  <c r="Y20" i="18" l="1"/>
  <c r="X19" i="18"/>
  <c r="R20" i="18"/>
  <c r="L20" i="18"/>
  <c r="H20" i="18"/>
  <c r="N20" i="18"/>
  <c r="G21" i="18"/>
  <c r="L21" i="18"/>
  <c r="T21" i="18"/>
  <c r="S21" i="18"/>
  <c r="X20" i="18" l="1"/>
  <c r="R21" i="18"/>
  <c r="Z21" i="18"/>
  <c r="H21" i="18"/>
  <c r="W21" i="18"/>
  <c r="N21" i="18"/>
  <c r="M21" i="18"/>
  <c r="Y21" i="18" s="1"/>
  <c r="G22" i="18"/>
  <c r="M22" i="18"/>
  <c r="N22" i="18"/>
  <c r="R22" i="18"/>
  <c r="S22" i="18"/>
  <c r="W22" i="18"/>
  <c r="X21" i="18" l="1"/>
  <c r="T22" i="18"/>
  <c r="Z22" i="18"/>
  <c r="Y22" i="18"/>
  <c r="L22" i="18"/>
  <c r="X22" i="18" s="1"/>
  <c r="H22" i="18"/>
  <c r="N23" i="18"/>
  <c r="L23" i="18"/>
  <c r="M23" i="18"/>
  <c r="R23" i="18"/>
  <c r="S23" i="18"/>
  <c r="Z23" i="18"/>
  <c r="Y23" i="18" l="1"/>
  <c r="G23" i="18"/>
  <c r="H23" i="18"/>
  <c r="W23" i="18"/>
  <c r="T23" i="18"/>
  <c r="T24" i="18"/>
  <c r="M24" i="18"/>
  <c r="S24" i="18"/>
  <c r="X23" i="18" l="1"/>
  <c r="R24" i="18"/>
  <c r="Y24" i="18"/>
  <c r="Z24" i="18"/>
  <c r="N24" i="18"/>
  <c r="W24" i="18"/>
  <c r="G24" i="18"/>
  <c r="L24" i="18"/>
  <c r="H24" i="18"/>
  <c r="G25" i="18"/>
  <c r="N25" i="18"/>
  <c r="L25" i="18"/>
  <c r="S25" i="18"/>
  <c r="W25" i="18"/>
  <c r="X24" i="18" l="1"/>
  <c r="M25" i="18"/>
  <c r="Y25" i="18" s="1"/>
  <c r="T25" i="18"/>
  <c r="R25" i="18"/>
  <c r="X25" i="18" s="1"/>
  <c r="Z25" i="18"/>
  <c r="H25" i="18"/>
  <c r="H26" i="18"/>
  <c r="M26" i="18"/>
  <c r="N26" i="18"/>
  <c r="R26" i="18"/>
  <c r="S26" i="18"/>
  <c r="Z26" i="18"/>
  <c r="Y26" i="18" l="1"/>
  <c r="G26" i="18"/>
  <c r="L26" i="18"/>
  <c r="T26" i="18"/>
  <c r="W26" i="18"/>
  <c r="Z27" i="18"/>
  <c r="L27" i="18"/>
  <c r="M27" i="18"/>
  <c r="W27" i="18"/>
  <c r="T27" i="18" l="1"/>
  <c r="H27" i="18"/>
  <c r="G27" i="18"/>
  <c r="S27" i="18"/>
  <c r="Y27" i="18" s="1"/>
  <c r="R27" i="18"/>
  <c r="N27" i="18"/>
  <c r="X26" i="18"/>
  <c r="G28" i="18"/>
  <c r="L28" i="18"/>
  <c r="R28" i="18"/>
  <c r="W28" i="18"/>
  <c r="X28" i="18" l="1"/>
  <c r="M28" i="18"/>
  <c r="X27" i="18"/>
  <c r="N28" i="18"/>
  <c r="S28" i="18"/>
  <c r="Y28" i="18" s="1"/>
  <c r="Z28" i="18"/>
  <c r="H28" i="18"/>
  <c r="T28" i="18"/>
  <c r="G29" i="18"/>
  <c r="H29" i="18"/>
  <c r="N29" i="18"/>
  <c r="S29" i="18"/>
  <c r="T29" i="18"/>
  <c r="W29" i="18"/>
  <c r="L29" i="18" l="1"/>
  <c r="M29" i="18"/>
  <c r="R29" i="18"/>
  <c r="Z29" i="18"/>
  <c r="Y29" i="18"/>
  <c r="T30" i="18"/>
  <c r="M30" i="18"/>
  <c r="R30" i="18"/>
  <c r="S30" i="18"/>
  <c r="X29" i="18" l="1"/>
  <c r="G30" i="18"/>
  <c r="Y30" i="18"/>
  <c r="N30" i="18"/>
  <c r="Z30" i="18"/>
  <c r="W30" i="18"/>
  <c r="L30" i="18"/>
  <c r="H30" i="18"/>
  <c r="H31" i="18"/>
  <c r="M31" i="18"/>
  <c r="N31" i="18"/>
  <c r="R31" i="18"/>
  <c r="X30" i="18" l="1"/>
  <c r="G31" i="18"/>
  <c r="T31" i="18"/>
  <c r="S31" i="18"/>
  <c r="Y31" i="18" s="1"/>
  <c r="W31" i="18"/>
  <c r="L31" i="18"/>
  <c r="Z31" i="18"/>
  <c r="H32" i="18"/>
  <c r="G32" i="18"/>
  <c r="L32" i="18"/>
  <c r="M32" i="18"/>
  <c r="S32" i="18"/>
  <c r="W32" i="18"/>
  <c r="Y32" i="18" l="1"/>
  <c r="R32" i="18"/>
  <c r="N32" i="18"/>
  <c r="X32" i="18"/>
  <c r="Z32" i="18"/>
  <c r="X31" i="18"/>
  <c r="T32" i="18"/>
  <c r="G33" i="18"/>
  <c r="N33" i="18"/>
  <c r="L33" i="18"/>
  <c r="M33" i="18"/>
  <c r="S33" i="18"/>
  <c r="W33" i="18"/>
  <c r="T33" i="18" l="1"/>
  <c r="R33" i="18"/>
  <c r="X33" i="18" s="1"/>
  <c r="Z33" i="18"/>
  <c r="Y33" i="18"/>
  <c r="H33" i="18"/>
  <c r="G34" i="18"/>
  <c r="H34" i="18"/>
  <c r="L34" i="18"/>
  <c r="M34" i="18"/>
  <c r="T34" i="18"/>
  <c r="W34" i="18"/>
  <c r="Z34" i="18"/>
  <c r="S34" i="18" l="1"/>
  <c r="Y34" i="18" s="1"/>
  <c r="R34" i="18"/>
  <c r="X34" i="18" s="1"/>
  <c r="N34" i="18"/>
  <c r="N35" i="18"/>
  <c r="H35" i="18"/>
  <c r="S35" i="18"/>
  <c r="R35" i="18" l="1"/>
  <c r="T35" i="18"/>
  <c r="M35" i="18"/>
  <c r="Y35" i="18" s="1"/>
  <c r="Z35" i="18"/>
  <c r="G35" i="18"/>
  <c r="W35" i="18"/>
  <c r="L35" i="18"/>
  <c r="G36" i="18"/>
  <c r="H36" i="18"/>
  <c r="L36" i="18"/>
  <c r="R36" i="18"/>
  <c r="S36" i="18"/>
  <c r="Z36" i="18"/>
  <c r="Z56" i="18"/>
  <c r="S56" i="18"/>
  <c r="R56" i="18"/>
  <c r="L56" i="18"/>
  <c r="M56" i="18"/>
  <c r="H56" i="18"/>
  <c r="I56" i="18" s="1"/>
  <c r="T55" i="18"/>
  <c r="S55" i="18"/>
  <c r="R55" i="18"/>
  <c r="M55" i="18"/>
  <c r="L54" i="18"/>
  <c r="M54" i="18"/>
  <c r="G54" i="18"/>
  <c r="H54" i="18"/>
  <c r="Y53" i="18"/>
  <c r="W53" i="18"/>
  <c r="S53" i="18"/>
  <c r="M53" i="18"/>
  <c r="L53" i="18"/>
  <c r="N53" i="18"/>
  <c r="Y52" i="18"/>
  <c r="W52" i="18"/>
  <c r="Z52" i="18"/>
  <c r="S52" i="18"/>
  <c r="R52" i="18"/>
  <c r="H52" i="18"/>
  <c r="Z51" i="18"/>
  <c r="R51" i="18"/>
  <c r="H51" i="18"/>
  <c r="T51" i="18"/>
  <c r="R50" i="18"/>
  <c r="S50" i="18"/>
  <c r="L50" i="18"/>
  <c r="N50" i="18"/>
  <c r="S49" i="18"/>
  <c r="R49" i="18"/>
  <c r="N49" i="18"/>
  <c r="H49" i="18"/>
  <c r="R48" i="18"/>
  <c r="W48" i="18"/>
  <c r="G48" i="18"/>
  <c r="H48" i="18"/>
  <c r="R47" i="18"/>
  <c r="S47" i="18"/>
  <c r="H47" i="18"/>
  <c r="S46" i="18"/>
  <c r="T46" i="18"/>
  <c r="H46" i="18"/>
  <c r="G46" i="18"/>
  <c r="Z45" i="18"/>
  <c r="Z44" i="18"/>
  <c r="S44" i="18"/>
  <c r="L44" i="18"/>
  <c r="N44" i="18"/>
  <c r="H44" i="18"/>
  <c r="Z43" i="18"/>
  <c r="R43" i="18"/>
  <c r="M43" i="18"/>
  <c r="L43" i="18"/>
  <c r="N43" i="18"/>
  <c r="S42" i="18"/>
  <c r="R42" i="18"/>
  <c r="N42" i="18"/>
  <c r="H42" i="18"/>
  <c r="W41" i="18"/>
  <c r="R41" i="18"/>
  <c r="L41" i="18"/>
  <c r="N41" i="18"/>
  <c r="H40" i="18"/>
  <c r="S39" i="18"/>
  <c r="N39" i="18"/>
  <c r="R39" i="18"/>
  <c r="T39" i="18"/>
  <c r="N38" i="18"/>
  <c r="G38" i="18"/>
  <c r="N37" i="18"/>
  <c r="AA56" i="18" l="1"/>
  <c r="O56" i="18"/>
  <c r="U56" i="18"/>
  <c r="S40" i="18"/>
  <c r="T45" i="18"/>
  <c r="T53" i="18"/>
  <c r="X35" i="18"/>
  <c r="T41" i="18"/>
  <c r="W45" i="18"/>
  <c r="M37" i="18"/>
  <c r="H38" i="18"/>
  <c r="R40" i="18"/>
  <c r="G41" i="18"/>
  <c r="X41" i="18" s="1"/>
  <c r="M42" i="18"/>
  <c r="Y42" i="18" s="1"/>
  <c r="M44" i="18"/>
  <c r="S45" i="18"/>
  <c r="W47" i="18"/>
  <c r="T48" i="18"/>
  <c r="G51" i="18"/>
  <c r="G52" i="18"/>
  <c r="Z53" i="18"/>
  <c r="Y56" i="18"/>
  <c r="G40" i="18"/>
  <c r="T40" i="18"/>
  <c r="H41" i="18"/>
  <c r="L42" i="18"/>
  <c r="S43" i="18"/>
  <c r="Y43" i="18" s="1"/>
  <c r="G53" i="18"/>
  <c r="Z41" i="18"/>
  <c r="G43" i="18"/>
  <c r="H45" i="18"/>
  <c r="G47" i="18"/>
  <c r="N51" i="18"/>
  <c r="W51" i="18"/>
  <c r="N52" i="18"/>
  <c r="M38" i="18"/>
  <c r="N40" i="18"/>
  <c r="W40" i="18"/>
  <c r="M41" i="18"/>
  <c r="H43" i="18"/>
  <c r="L45" i="18"/>
  <c r="S48" i="18"/>
  <c r="M49" i="18"/>
  <c r="Y49" i="18" s="1"/>
  <c r="M51" i="18"/>
  <c r="Y51" i="18"/>
  <c r="M52" i="18"/>
  <c r="L38" i="18"/>
  <c r="L39" i="18"/>
  <c r="M40" i="18"/>
  <c r="Y40" i="18" s="1"/>
  <c r="Z40" i="18"/>
  <c r="S41" i="18"/>
  <c r="R44" i="18"/>
  <c r="R46" i="18"/>
  <c r="L49" i="18"/>
  <c r="L51" i="18"/>
  <c r="T52" i="18"/>
  <c r="L55" i="18"/>
  <c r="M39" i="18"/>
  <c r="Y39" i="18" s="1"/>
  <c r="L40" i="18"/>
  <c r="Z42" i="18"/>
  <c r="T44" i="18"/>
  <c r="N45" i="18"/>
  <c r="W46" i="18"/>
  <c r="T47" i="18"/>
  <c r="Z48" i="18"/>
  <c r="M50" i="18"/>
  <c r="S51" i="18"/>
  <c r="N54" i="18"/>
  <c r="Z54" i="18"/>
  <c r="N55" i="18"/>
  <c r="G56" i="18"/>
  <c r="T36" i="18"/>
  <c r="W36" i="18"/>
  <c r="X36" i="18" s="1"/>
  <c r="N36" i="18"/>
  <c r="M36" i="18"/>
  <c r="Y36" i="18" s="1"/>
  <c r="N46" i="18"/>
  <c r="M46" i="18"/>
  <c r="Y46" i="18" s="1"/>
  <c r="L46" i="18"/>
  <c r="N48" i="18"/>
  <c r="M48" i="18"/>
  <c r="L48" i="18"/>
  <c r="X48" i="18" s="1"/>
  <c r="T54" i="18"/>
  <c r="S54" i="18"/>
  <c r="R54" i="18"/>
  <c r="Z55" i="18"/>
  <c r="Y55" i="18"/>
  <c r="W55" i="18"/>
  <c r="Z38" i="18"/>
  <c r="W38" i="18"/>
  <c r="T37" i="18"/>
  <c r="S37" i="18"/>
  <c r="R37" i="18"/>
  <c r="Z49" i="18"/>
  <c r="W49" i="18"/>
  <c r="M45" i="18"/>
  <c r="Y45" i="18" s="1"/>
  <c r="R45" i="18"/>
  <c r="Z37" i="18"/>
  <c r="W37" i="18"/>
  <c r="N47" i="18"/>
  <c r="M47" i="18"/>
  <c r="Y47" i="18" s="1"/>
  <c r="L47" i="18"/>
  <c r="L37" i="18"/>
  <c r="G37" i="18"/>
  <c r="T50" i="18"/>
  <c r="H50" i="18"/>
  <c r="H37" i="18"/>
  <c r="H39" i="18"/>
  <c r="G39" i="18"/>
  <c r="G50" i="18"/>
  <c r="Z50" i="18"/>
  <c r="Y50" i="18"/>
  <c r="W50" i="18"/>
  <c r="T38" i="18"/>
  <c r="S38" i="18"/>
  <c r="Y38" i="18" s="1"/>
  <c r="R38" i="18"/>
  <c r="Z39" i="18"/>
  <c r="W39" i="18"/>
  <c r="Y44" i="18"/>
  <c r="H55" i="18"/>
  <c r="I55" i="18" s="1"/>
  <c r="G55" i="18"/>
  <c r="T42" i="18"/>
  <c r="T43" i="18"/>
  <c r="Z46" i="18"/>
  <c r="Z47" i="18"/>
  <c r="T49" i="18"/>
  <c r="H53" i="18"/>
  <c r="W54" i="18"/>
  <c r="T56" i="18"/>
  <c r="L52" i="18"/>
  <c r="X52" i="18" s="1"/>
  <c r="R53" i="18"/>
  <c r="X53" i="18" s="1"/>
  <c r="Y54" i="18"/>
  <c r="N56" i="18"/>
  <c r="W42" i="18"/>
  <c r="W43" i="18"/>
  <c r="X43" i="18" s="1"/>
  <c r="W44" i="18"/>
  <c r="W56" i="18"/>
  <c r="G42" i="18"/>
  <c r="G44" i="18"/>
  <c r="G45" i="18"/>
  <c r="G49" i="18"/>
  <c r="X49" i="18" s="1"/>
  <c r="X46" i="18" l="1"/>
  <c r="I53" i="18"/>
  <c r="I39" i="18"/>
  <c r="O39" i="18" s="1"/>
  <c r="I44" i="18"/>
  <c r="O44" i="18" s="1"/>
  <c r="I54" i="18"/>
  <c r="I38" i="18"/>
  <c r="I36" i="18"/>
  <c r="I49" i="18"/>
  <c r="I37" i="18"/>
  <c r="I40" i="18"/>
  <c r="O55" i="18"/>
  <c r="AA55" i="18"/>
  <c r="U55" i="18"/>
  <c r="I50" i="18"/>
  <c r="I41" i="18"/>
  <c r="I23" i="18"/>
  <c r="I26" i="18"/>
  <c r="I20" i="18"/>
  <c r="I18" i="18"/>
  <c r="I13" i="18"/>
  <c r="I7" i="18"/>
  <c r="I5" i="18"/>
  <c r="I17" i="18"/>
  <c r="I16" i="18"/>
  <c r="I15" i="18"/>
  <c r="I19" i="18"/>
  <c r="I21" i="18"/>
  <c r="I10" i="18"/>
  <c r="I6" i="18"/>
  <c r="I8" i="18"/>
  <c r="I11" i="18"/>
  <c r="I14" i="18"/>
  <c r="I27" i="18"/>
  <c r="I22" i="18"/>
  <c r="I9" i="18"/>
  <c r="I12" i="18"/>
  <c r="I25" i="18"/>
  <c r="I24" i="18"/>
  <c r="I28" i="18"/>
  <c r="I29" i="18"/>
  <c r="I30" i="18"/>
  <c r="I31" i="18"/>
  <c r="I32" i="18"/>
  <c r="I34" i="18"/>
  <c r="I33" i="18"/>
  <c r="I35" i="18"/>
  <c r="I51" i="18"/>
  <c r="I46" i="18"/>
  <c r="U53" i="18"/>
  <c r="O53" i="18"/>
  <c r="AA53" i="18"/>
  <c r="I43" i="18"/>
  <c r="I47" i="18"/>
  <c r="I42" i="18"/>
  <c r="I45" i="18"/>
  <c r="I52" i="18"/>
  <c r="I48" i="18"/>
  <c r="X50" i="18"/>
  <c r="X47" i="18"/>
  <c r="Y48" i="18"/>
  <c r="X45" i="18"/>
  <c r="Y41" i="18"/>
  <c r="X44" i="18"/>
  <c r="X38" i="18"/>
  <c r="Y37" i="18"/>
  <c r="X37" i="18"/>
  <c r="X56" i="18"/>
  <c r="X55" i="18"/>
  <c r="I4" i="18"/>
  <c r="AA4" i="18" s="1"/>
  <c r="X40" i="18"/>
  <c r="X51" i="18"/>
  <c r="X42" i="18"/>
  <c r="X39" i="18"/>
  <c r="X54" i="18"/>
  <c r="U39" i="18" l="1"/>
  <c r="AA39" i="18"/>
  <c r="AA44" i="18"/>
  <c r="O45" i="18"/>
  <c r="AA45" i="18"/>
  <c r="U45" i="18"/>
  <c r="U51" i="18"/>
  <c r="O51" i="18"/>
  <c r="AA51" i="18"/>
  <c r="U28" i="18"/>
  <c r="O28" i="18"/>
  <c r="AA28" i="18"/>
  <c r="AA11" i="18"/>
  <c r="U11" i="18"/>
  <c r="O11" i="18"/>
  <c r="U17" i="18"/>
  <c r="O17" i="18"/>
  <c r="AA17" i="18"/>
  <c r="O41" i="18"/>
  <c r="U41" i="18"/>
  <c r="AA41" i="18"/>
  <c r="AA36" i="18"/>
  <c r="O36" i="18"/>
  <c r="U36" i="18"/>
  <c r="AA42" i="18"/>
  <c r="U42" i="18"/>
  <c r="O42" i="18"/>
  <c r="AA35" i="18"/>
  <c r="U35" i="18"/>
  <c r="O35" i="18"/>
  <c r="AA24" i="18"/>
  <c r="U24" i="18"/>
  <c r="O24" i="18"/>
  <c r="AA8" i="18"/>
  <c r="U8" i="18"/>
  <c r="O8" i="18"/>
  <c r="O5" i="18"/>
  <c r="AA5" i="18"/>
  <c r="U5" i="18"/>
  <c r="U50" i="18"/>
  <c r="O50" i="18"/>
  <c r="AA50" i="18"/>
  <c r="AA38" i="18"/>
  <c r="U38" i="18"/>
  <c r="O38" i="18"/>
  <c r="O47" i="18"/>
  <c r="AA47" i="18"/>
  <c r="U33" i="18"/>
  <c r="O33" i="18"/>
  <c r="AA33" i="18"/>
  <c r="U25" i="18"/>
  <c r="O25" i="18"/>
  <c r="AA25" i="18"/>
  <c r="O6" i="18"/>
  <c r="AA6" i="18"/>
  <c r="U6" i="18"/>
  <c r="AA7" i="18"/>
  <c r="U7" i="18"/>
  <c r="O7" i="18"/>
  <c r="O43" i="18"/>
  <c r="AA43" i="18"/>
  <c r="U43" i="18"/>
  <c r="U34" i="18"/>
  <c r="O34" i="18"/>
  <c r="AA34" i="18"/>
  <c r="U12" i="18"/>
  <c r="O12" i="18"/>
  <c r="AA12" i="18"/>
  <c r="O10" i="18"/>
  <c r="U10" i="18"/>
  <c r="AA10" i="18"/>
  <c r="O13" i="18"/>
  <c r="U13" i="18"/>
  <c r="AA13" i="18"/>
  <c r="AA32" i="18"/>
  <c r="U32" i="18"/>
  <c r="O32" i="18"/>
  <c r="U9" i="18"/>
  <c r="O9" i="18"/>
  <c r="AA9" i="18"/>
  <c r="O21" i="18"/>
  <c r="U21" i="18"/>
  <c r="AA21" i="18"/>
  <c r="U18" i="18"/>
  <c r="O18" i="18"/>
  <c r="AA18" i="18"/>
  <c r="U31" i="18"/>
  <c r="O31" i="18"/>
  <c r="AA31" i="18"/>
  <c r="AA22" i="18"/>
  <c r="U22" i="18"/>
  <c r="O22" i="18"/>
  <c r="O19" i="18"/>
  <c r="AA19" i="18"/>
  <c r="U19" i="18"/>
  <c r="AA20" i="18"/>
  <c r="U20" i="18"/>
  <c r="O20" i="18"/>
  <c r="AA40" i="18"/>
  <c r="U40" i="18"/>
  <c r="O40" i="18"/>
  <c r="AA54" i="18"/>
  <c r="O54" i="18"/>
  <c r="U54" i="18"/>
  <c r="AA48" i="18"/>
  <c r="O48" i="18"/>
  <c r="AA30" i="18"/>
  <c r="U30" i="18"/>
  <c r="O30" i="18"/>
  <c r="O27" i="18"/>
  <c r="AA27" i="18"/>
  <c r="U27" i="18"/>
  <c r="AA15" i="18"/>
  <c r="U15" i="18"/>
  <c r="O15" i="18"/>
  <c r="O26" i="18"/>
  <c r="AA26" i="18"/>
  <c r="U26" i="18"/>
  <c r="O37" i="18"/>
  <c r="U37" i="18"/>
  <c r="AA37" i="18"/>
  <c r="AA52" i="18"/>
  <c r="U52" i="18"/>
  <c r="O52" i="18"/>
  <c r="O46" i="18"/>
  <c r="AA46" i="18"/>
  <c r="U46" i="18"/>
  <c r="O29" i="18"/>
  <c r="AA29" i="18"/>
  <c r="U29" i="18"/>
  <c r="AA14" i="18"/>
  <c r="U14" i="18"/>
  <c r="O14" i="18"/>
  <c r="AA16" i="18"/>
  <c r="U16" i="18"/>
  <c r="O16" i="18"/>
  <c r="AA23" i="18"/>
  <c r="U23" i="18"/>
  <c r="O23" i="18"/>
  <c r="O49" i="18"/>
  <c r="AA49" i="18"/>
  <c r="O4" i="18"/>
  <c r="U4" i="18"/>
</calcChain>
</file>

<file path=xl/sharedStrings.xml><?xml version="1.0" encoding="utf-8"?>
<sst xmlns="http://schemas.openxmlformats.org/spreadsheetml/2006/main" count="358" uniqueCount="163">
  <si>
    <t>Стартовый номер</t>
  </si>
  <si>
    <t>Год рождения</t>
  </si>
  <si>
    <t>36</t>
  </si>
  <si>
    <t>1969</t>
  </si>
  <si>
    <t>8:14</t>
  </si>
  <si>
    <t>2</t>
  </si>
  <si>
    <t>Акчурин Ринат</t>
  </si>
  <si>
    <t>34</t>
  </si>
  <si>
    <t>1973</t>
  </si>
  <si>
    <t>80</t>
  </si>
  <si>
    <t>1972</t>
  </si>
  <si>
    <t>4</t>
  </si>
  <si>
    <t>1962</t>
  </si>
  <si>
    <t>5</t>
  </si>
  <si>
    <t>-</t>
  </si>
  <si>
    <t>1978</t>
  </si>
  <si>
    <t>1985</t>
  </si>
  <si>
    <t>7</t>
  </si>
  <si>
    <t>11</t>
  </si>
  <si>
    <t>1967</t>
  </si>
  <si>
    <t>1986</t>
  </si>
  <si>
    <t>66</t>
  </si>
  <si>
    <t>1983</t>
  </si>
  <si>
    <t>10</t>
  </si>
  <si>
    <t>14</t>
  </si>
  <si>
    <t>1977</t>
  </si>
  <si>
    <t>16</t>
  </si>
  <si>
    <t>1995</t>
  </si>
  <si>
    <t>43</t>
  </si>
  <si>
    <t>1984</t>
  </si>
  <si>
    <t>21</t>
  </si>
  <si>
    <t>1987</t>
  </si>
  <si>
    <t>15</t>
  </si>
  <si>
    <t>1974</t>
  </si>
  <si>
    <t>1980</t>
  </si>
  <si>
    <t>56</t>
  </si>
  <si>
    <t>1981</t>
  </si>
  <si>
    <t>19</t>
  </si>
  <si>
    <t>33</t>
  </si>
  <si>
    <t>1992</t>
  </si>
  <si>
    <t>159</t>
  </si>
  <si>
    <t>1961</t>
  </si>
  <si>
    <t>660</t>
  </si>
  <si>
    <t>1970</t>
  </si>
  <si>
    <t>22</t>
  </si>
  <si>
    <t>522</t>
  </si>
  <si>
    <t>23</t>
  </si>
  <si>
    <t>1958</t>
  </si>
  <si>
    <t>24</t>
  </si>
  <si>
    <t>713</t>
  </si>
  <si>
    <t>1968</t>
  </si>
  <si>
    <t>25</t>
  </si>
  <si>
    <t>35</t>
  </si>
  <si>
    <t>67</t>
  </si>
  <si>
    <t>62</t>
  </si>
  <si>
    <t>50</t>
  </si>
  <si>
    <t>1989</t>
  </si>
  <si>
    <t>31</t>
  </si>
  <si>
    <t>44</t>
  </si>
  <si>
    <t>1991</t>
  </si>
  <si>
    <t>76</t>
  </si>
  <si>
    <t>84</t>
  </si>
  <si>
    <t>248</t>
  </si>
  <si>
    <t>1982</t>
  </si>
  <si>
    <t>37</t>
  </si>
  <si>
    <t>607</t>
  </si>
  <si>
    <t>1965</t>
  </si>
  <si>
    <t>39</t>
  </si>
  <si>
    <t>45</t>
  </si>
  <si>
    <t>2006</t>
  </si>
  <si>
    <t>1979</t>
  </si>
  <si>
    <t>1054</t>
  </si>
  <si>
    <t>71</t>
  </si>
  <si>
    <t>1949</t>
  </si>
  <si>
    <t>692</t>
  </si>
  <si>
    <t>1976</t>
  </si>
  <si>
    <t>105</t>
  </si>
  <si>
    <t>1954</t>
  </si>
  <si>
    <t>189</t>
  </si>
  <si>
    <t>1956</t>
  </si>
  <si>
    <t>432</t>
  </si>
  <si>
    <t>№ п/п</t>
  </si>
  <si>
    <t>ФИО</t>
  </si>
  <si>
    <t>Старт
(Березки-Дачные)</t>
  </si>
  <si>
    <t>1 этап
(ГАБО)
30 км</t>
  </si>
  <si>
    <t>2 этап 
(Водохранилище)
60 км</t>
  </si>
  <si>
    <t>3 этап 
(Беклемишево)
81 км</t>
  </si>
  <si>
    <t>4 этап (Радонеж)
 100 км</t>
  </si>
  <si>
    <t>Итоговое время</t>
  </si>
  <si>
    <t>Место</t>
  </si>
  <si>
    <t>П</t>
  </si>
  <si>
    <t>У</t>
  </si>
  <si>
    <t>ВЭ</t>
  </si>
  <si>
    <t>ВО</t>
  </si>
  <si>
    <t>ВС</t>
  </si>
  <si>
    <t>М</t>
  </si>
  <si>
    <t>ВЧ</t>
  </si>
  <si>
    <t>В суммарном времени отдыха не учтены время отдыха на пункте питания "ГАБО" и возможное посещение участниками сторонних кафе около трассы пробега</t>
  </si>
  <si>
    <t>Записалось - 53 человека (не учтены отказавшиеся от участия за 12 и более часов до старта), стартовало - 53, прошли 100 км - 46</t>
  </si>
  <si>
    <t>DNF</t>
  </si>
  <si>
    <t>Общ.</t>
  </si>
  <si>
    <t>Муж.</t>
  </si>
  <si>
    <t>Жен.</t>
  </si>
  <si>
    <t>20-21</t>
  </si>
  <si>
    <t>28-29</t>
  </si>
  <si>
    <t>Якимов Семён</t>
  </si>
  <si>
    <t>Будников Александр</t>
  </si>
  <si>
    <t>Ильин Алексей</t>
  </si>
  <si>
    <t>Яранцев Дмитрий</t>
  </si>
  <si>
    <t>Алтунджи Сергей</t>
  </si>
  <si>
    <t>Кузнецов Андрей</t>
  </si>
  <si>
    <t>Петухова Екатерина</t>
  </si>
  <si>
    <t>Журавлев Вячеслав</t>
  </si>
  <si>
    <t>Волкова Валерия</t>
  </si>
  <si>
    <t>Щепанюк Тадеуш</t>
  </si>
  <si>
    <t>Перевышин Юрий</t>
  </si>
  <si>
    <t>Штанов Евгений</t>
  </si>
  <si>
    <t>Шляков Евгений</t>
  </si>
  <si>
    <t>Селиверстов Евгений</t>
  </si>
  <si>
    <t>Авдотьин Сергей</t>
  </si>
  <si>
    <t>Горевцов Глеб</t>
  </si>
  <si>
    <t>Макаров Юрий</t>
  </si>
  <si>
    <t>Деркачев Алексей</t>
  </si>
  <si>
    <t>Алферьев Александр</t>
  </si>
  <si>
    <t>Ковалко Кирилл</t>
  </si>
  <si>
    <t>Сметкин Иван</t>
  </si>
  <si>
    <t>Артемов Иван</t>
  </si>
  <si>
    <t>Перегудов Дмитрий</t>
  </si>
  <si>
    <t>Исаев Иван</t>
  </si>
  <si>
    <t>Сафонов Александр</t>
  </si>
  <si>
    <t>Потапенко Андрей</t>
  </si>
  <si>
    <t>Бражник Сергей</t>
  </si>
  <si>
    <t>Соколов Сергей</t>
  </si>
  <si>
    <t>Худяков Илья</t>
  </si>
  <si>
    <t>Железнов Максим</t>
  </si>
  <si>
    <t>Кочергина Анна</t>
  </si>
  <si>
    <t>Найдёнов Илья</t>
  </si>
  <si>
    <t>Дубровкина Елена</t>
  </si>
  <si>
    <t>Обрезков Олег</t>
  </si>
  <si>
    <t>Крылов Артём</t>
  </si>
  <si>
    <t>Лавренова Елена</t>
  </si>
  <si>
    <t>Батырь Василий</t>
  </si>
  <si>
    <t>Дульцев Александр</t>
  </si>
  <si>
    <t>Хусаинова Ирина</t>
  </si>
  <si>
    <t>Мазаев Александр</t>
  </si>
  <si>
    <t>Вовк Алексей</t>
  </si>
  <si>
    <t>Мурашов Ярослав</t>
  </si>
  <si>
    <t>Булеков Михаил</t>
  </si>
  <si>
    <t>Мирошкина Ника</t>
  </si>
  <si>
    <t>Филонов Дмитрий</t>
  </si>
  <si>
    <t>Лебедева Евгения</t>
  </si>
  <si>
    <t>Сафронов Сергей</t>
  </si>
  <si>
    <t>Грашин Александр</t>
  </si>
  <si>
    <t>Рудалёв Андрей</t>
  </si>
  <si>
    <t>Шпак Степан</t>
  </si>
  <si>
    <t>Крицкий Сергей</t>
  </si>
  <si>
    <t>Чуркин Александр</t>
  </si>
  <si>
    <t>Сокращения: П - время прихода; У - время ухода; ВЭ - время, затраченное на прохождение этапа; ВО - время отдыха; ВС - время, затраченное суммарно с момента старта; ВЧ - время чистое (без отдыха); М - место;</t>
  </si>
  <si>
    <t>DNF (Did Not Finish) - сошел с маршрута</t>
  </si>
  <si>
    <t>33-34</t>
  </si>
  <si>
    <t>Примечания: * - реальное время старта - 8:42 (записано со слов участника); ** - реальное время старта - 8:54 (записано со слов участника); *** - ранний старт (время записано со слов участника)</t>
  </si>
  <si>
    <r>
      <rPr>
        <b/>
        <sz val="14"/>
        <color rgb="FF000000"/>
        <rFont val="Arial"/>
      </rPr>
      <t xml:space="preserve">ПРОТОКОЛ 48-го лыжного пробега "100 километров за один день"
</t>
    </r>
    <r>
      <rPr>
        <sz val="10"/>
        <color rgb="FF000000"/>
        <rFont val="Arial"/>
      </rPr>
      <t>по маршруту Березки-Дачные - ГАБО - Некрасовская - Пестовское водохранилище - Исаково - Беклемишево - Радонеж
24 февраля 2024 г., t возд. = -1..+1 °С</t>
    </r>
  </si>
  <si>
    <t>Без записи полностью (со слов прошедшего) прошли маршрут: Кижняев Дмитрий (1983 г. р., старт: 8:14, финиш: 18.30, ВC: 10:16) и Шмидт Павел (1978 г. р., старт: 0:15, финиш: 20:14, ВС: 19:59)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</si>
</sst>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\*\*"/>
    <numFmt numFmtId="165" formatCode="h:mm\*\*\*"/>
    <numFmt numFmtId="166" formatCode="h:mm\*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10"/>
      <color rgb="FF000000"/>
      <name val="Arial"/>
    </font>
    <font>
      <b/>
      <sz val="14"/>
      <color rgb="FF000000"/>
      <name val="Arial"/>
    </font>
    <font>
      <sz val="10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0" xfId="0" applyFont="1" applyBorder="1"/>
    <xf numFmtId="49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20" fontId="2" fillId="0" borderId="17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0" fontId="2" fillId="0" borderId="20" xfId="0" applyFont="1" applyBorder="1"/>
    <xf numFmtId="49" fontId="2" fillId="0" borderId="2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2" fillId="0" borderId="23" xfId="0" applyNumberFormat="1" applyFont="1" applyBorder="1" applyAlignment="1">
      <alignment horizontal="center"/>
    </xf>
    <xf numFmtId="20" fontId="2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0" borderId="7" xfId="0" applyFont="1" applyBorder="1" applyAlignment="1"/>
    <xf numFmtId="21" fontId="2" fillId="0" borderId="0" xfId="0" applyNumberFormat="1" applyFont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49" fontId="2" fillId="0" borderId="3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20" fontId="2" fillId="0" borderId="14" xfId="0" applyNumberFormat="1" applyFont="1" applyBorder="1" applyAlignment="1">
      <alignment horizontal="center"/>
    </xf>
    <xf numFmtId="20" fontId="2" fillId="0" borderId="13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/>
    <xf numFmtId="49" fontId="2" fillId="0" borderId="35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20" fontId="2" fillId="0" borderId="38" xfId="0" applyNumberFormat="1" applyFont="1" applyBorder="1" applyAlignment="1">
      <alignment horizontal="center"/>
    </xf>
    <xf numFmtId="20" fontId="2" fillId="0" borderId="39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20" fontId="2" fillId="0" borderId="40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1" fillId="0" borderId="26" xfId="0" applyFont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3" fillId="0" borderId="11" xfId="0" applyFont="1" applyBorder="1"/>
    <xf numFmtId="0" fontId="1" fillId="0" borderId="7" xfId="0" applyFont="1" applyBorder="1" applyAlignment="1">
      <alignment horizontal="center" vertical="center" wrapText="1"/>
    </xf>
    <xf numFmtId="0" fontId="3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6"/>
  <sheetViews>
    <sheetView tabSelected="1" workbookViewId="0">
      <selection sqref="A1:AC1"/>
    </sheetView>
  </sheetViews>
  <sheetFormatPr defaultColWidth="12.5703125" defaultRowHeight="12.75" x14ac:dyDescent="0.2"/>
  <cols>
    <col min="1" max="1" width="3.85546875" customWidth="1"/>
    <col min="2" max="2" width="22" customWidth="1"/>
    <col min="3" max="3" width="11.140625" customWidth="1"/>
    <col min="4" max="4" width="11.28515625" customWidth="1"/>
    <col min="5" max="5" width="9.7109375" customWidth="1"/>
    <col min="6" max="29" width="5.7109375" customWidth="1"/>
  </cols>
  <sheetData>
    <row r="1" spans="1:29" ht="51.75" customHeight="1" thickBot="1" x14ac:dyDescent="0.25">
      <c r="A1" s="71" t="s">
        <v>161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ht="44.25" customHeight="1" thickBot="1" x14ac:dyDescent="0.25">
      <c r="A2" s="73" t="s">
        <v>81</v>
      </c>
      <c r="B2" s="75" t="s">
        <v>82</v>
      </c>
      <c r="C2" s="75" t="s">
        <v>1</v>
      </c>
      <c r="D2" s="77" t="s">
        <v>0</v>
      </c>
      <c r="E2" s="73" t="s">
        <v>83</v>
      </c>
      <c r="F2" s="65" t="s">
        <v>84</v>
      </c>
      <c r="G2" s="66"/>
      <c r="H2" s="66"/>
      <c r="I2" s="67"/>
      <c r="J2" s="65" t="s">
        <v>85</v>
      </c>
      <c r="K2" s="66"/>
      <c r="L2" s="66"/>
      <c r="M2" s="66"/>
      <c r="N2" s="66"/>
      <c r="O2" s="67"/>
      <c r="P2" s="65" t="s">
        <v>86</v>
      </c>
      <c r="Q2" s="66"/>
      <c r="R2" s="66"/>
      <c r="S2" s="66"/>
      <c r="T2" s="66"/>
      <c r="U2" s="67"/>
      <c r="V2" s="65" t="s">
        <v>87</v>
      </c>
      <c r="W2" s="67"/>
      <c r="X2" s="65" t="s">
        <v>88</v>
      </c>
      <c r="Y2" s="66"/>
      <c r="Z2" s="67"/>
      <c r="AA2" s="68" t="s">
        <v>89</v>
      </c>
      <c r="AB2" s="69"/>
      <c r="AC2" s="70"/>
    </row>
    <row r="3" spans="1:29" ht="13.5" thickBot="1" x14ac:dyDescent="0.25">
      <c r="A3" s="74"/>
      <c r="B3" s="76"/>
      <c r="C3" s="76"/>
      <c r="D3" s="78"/>
      <c r="E3" s="74"/>
      <c r="F3" s="4" t="s">
        <v>90</v>
      </c>
      <c r="G3" s="5" t="s">
        <v>92</v>
      </c>
      <c r="H3" s="5" t="s">
        <v>94</v>
      </c>
      <c r="I3" s="6" t="s">
        <v>95</v>
      </c>
      <c r="J3" s="4" t="s">
        <v>90</v>
      </c>
      <c r="K3" s="5" t="s">
        <v>91</v>
      </c>
      <c r="L3" s="5" t="s">
        <v>92</v>
      </c>
      <c r="M3" s="5" t="s">
        <v>93</v>
      </c>
      <c r="N3" s="5" t="s">
        <v>94</v>
      </c>
      <c r="O3" s="6" t="s">
        <v>95</v>
      </c>
      <c r="P3" s="4" t="s">
        <v>90</v>
      </c>
      <c r="Q3" s="5" t="s">
        <v>91</v>
      </c>
      <c r="R3" s="5" t="s">
        <v>92</v>
      </c>
      <c r="S3" s="5" t="s">
        <v>93</v>
      </c>
      <c r="T3" s="5" t="s">
        <v>94</v>
      </c>
      <c r="U3" s="6" t="s">
        <v>95</v>
      </c>
      <c r="V3" s="4" t="s">
        <v>90</v>
      </c>
      <c r="W3" s="6" t="s">
        <v>92</v>
      </c>
      <c r="X3" s="4" t="s">
        <v>96</v>
      </c>
      <c r="Y3" s="5" t="s">
        <v>93</v>
      </c>
      <c r="Z3" s="29" t="s">
        <v>94</v>
      </c>
      <c r="AA3" s="30" t="s">
        <v>100</v>
      </c>
      <c r="AB3" s="30" t="s">
        <v>101</v>
      </c>
      <c r="AC3" s="30" t="s">
        <v>102</v>
      </c>
    </row>
    <row r="4" spans="1:29" x14ac:dyDescent="0.2">
      <c r="A4" s="7">
        <v>1</v>
      </c>
      <c r="B4" s="8" t="s">
        <v>105</v>
      </c>
      <c r="C4" s="9" t="s">
        <v>59</v>
      </c>
      <c r="D4" s="10" t="s">
        <v>80</v>
      </c>
      <c r="E4" s="11" t="s">
        <v>4</v>
      </c>
      <c r="F4" s="14">
        <v>0.4513888888888889</v>
      </c>
      <c r="G4" s="12">
        <f t="shared" ref="G4" si="0">IF(AND(F4&lt;&gt;"",F4&lt;&gt;"-",E4&lt;&gt;"-",E4&lt;&gt;""),F4-E4,"-")</f>
        <v>0.10833333333333339</v>
      </c>
      <c r="H4" s="12">
        <f t="shared" ref="H4" si="1">IF(AND(F4&lt;&gt;"", F4&lt;&gt;"-",E4&lt;&gt;"",E4&lt;&gt;"-"), F4-E4,"-")</f>
        <v>0.10833333333333339</v>
      </c>
      <c r="I4" s="46">
        <f t="shared" ref="I4:I35" si="2">IF(H4&lt;&gt;"-",RANK(H4,H$4:H$56,1),"DNS")</f>
        <v>1</v>
      </c>
      <c r="J4" s="14">
        <v>0.5541666666666667</v>
      </c>
      <c r="K4" s="12">
        <v>0.55625000000000002</v>
      </c>
      <c r="L4" s="12">
        <f t="shared" ref="L4" si="3">IF(J4&lt;&gt;"-",IF(F4&lt;&gt;"-",J4-F4,"-"),"-")</f>
        <v>0.1027777777777778</v>
      </c>
      <c r="M4" s="12">
        <f t="shared" ref="M4" si="4">IF(AND(K4&lt;&gt;"-", J4&lt;&gt;"-"), K4-J4,"-")</f>
        <v>2.0833333333333259E-3</v>
      </c>
      <c r="N4" s="12">
        <f t="shared" ref="N4" si="5">IF(AND(J4&lt;&gt;"-", E4&lt;&gt;"",E4&lt;&gt;"-"), J4-E4,"-")</f>
        <v>0.21111111111111119</v>
      </c>
      <c r="O4" s="46">
        <f t="shared" ref="O4:O35" si="6">IF(I4&lt;&gt;"DNS", IF(N4&lt;&gt;"-",RANK(N4,N$4:N$56,1),"DNF"),"DNS")</f>
        <v>1</v>
      </c>
      <c r="P4" s="14">
        <v>0.64583333333333337</v>
      </c>
      <c r="Q4" s="12">
        <v>0.64722222222222225</v>
      </c>
      <c r="R4" s="12">
        <f t="shared" ref="R4" si="7">IF(P4&lt;&gt;"-",IF(K4&lt;&gt;"-",P4-K4,IF(J4&lt;&gt;"-",P4-J4,"-")),"-")</f>
        <v>8.9583333333333348E-2</v>
      </c>
      <c r="S4" s="12">
        <f t="shared" ref="S4" si="8">IF(AND(Q4&lt;&gt;"-", P4&lt;&gt;"-"), Q4-P4,"-")</f>
        <v>1.388888888888884E-3</v>
      </c>
      <c r="T4" s="12">
        <f t="shared" ref="T4" si="9">IF(AND(P4&lt;&gt;"-", E4&lt;&gt;"",E4&lt;&gt;"-"), P4-E4,"-")</f>
        <v>0.30277777777777787</v>
      </c>
      <c r="U4" s="46">
        <f t="shared" ref="U4:U43" si="10">IF(I4&lt;&gt;"DNS", IF(T4&lt;&gt;"-",RANK(T4,T$4:T$56,1),"DNF"),"DNS")</f>
        <v>1</v>
      </c>
      <c r="V4" s="14">
        <v>0.70972222222222225</v>
      </c>
      <c r="W4" s="13">
        <f t="shared" ref="W4" si="11">IF(V4&lt;&gt;"-",IF(Q4&lt;&gt;"-",V4-Q4,IF(P4&lt;&gt;"-",V4-P4,"-")),"-")</f>
        <v>6.25E-2</v>
      </c>
      <c r="X4" s="14">
        <f t="shared" ref="X4" si="12">IF(AND(G4&lt;&gt;"",L4&lt;&gt;"",R4&lt;&gt;"",W4&lt;&gt;"",G4&lt;&gt;"-",L4&lt;&gt;"-",R4&lt;&gt;"-",W4&lt;&gt;"-"), G4+L4+R4+W4,"-")</f>
        <v>0.36319444444444454</v>
      </c>
      <c r="Y4" s="12">
        <f t="shared" ref="Y4" si="13">IF(AND(V4&lt;&gt;"-"),IF(ISNUMBER(M4),M4,0)+IF(ISNUMBER(S4),S4,0),"-")</f>
        <v>3.4722222222222099E-3</v>
      </c>
      <c r="Z4" s="13">
        <f t="shared" ref="Z4" si="14">IF(AND(V4&lt;&gt;"-", E4&lt;&gt;"",E4&lt;&gt;"-"), V4-E4,"-")</f>
        <v>0.36666666666666675</v>
      </c>
      <c r="AA4" s="49">
        <f t="shared" ref="AA4:AA35" si="15">IF(I4&lt;&gt;"DNS", IF(Z4&lt;&gt;"-",RANK(Z4,Z$4:Z$56,1),"DNF"),"DNS")</f>
        <v>1</v>
      </c>
      <c r="AB4" s="7">
        <v>1</v>
      </c>
      <c r="AC4" s="31" t="s">
        <v>14</v>
      </c>
    </row>
    <row r="5" spans="1:29" x14ac:dyDescent="0.2">
      <c r="A5" s="43">
        <v>2</v>
      </c>
      <c r="B5" s="15" t="s">
        <v>106</v>
      </c>
      <c r="C5" s="16" t="s">
        <v>20</v>
      </c>
      <c r="D5" s="17" t="s">
        <v>13</v>
      </c>
      <c r="E5" s="18" t="s">
        <v>4</v>
      </c>
      <c r="F5" s="21">
        <v>0.45277777777777778</v>
      </c>
      <c r="G5" s="19">
        <f t="shared" ref="G5:G36" si="16">IF(AND(F5&lt;&gt;"",F5&lt;&gt;"-",E5&lt;&gt;"-",E5&lt;&gt;""),F5-E5,"-")</f>
        <v>0.10972222222222228</v>
      </c>
      <c r="H5" s="19">
        <f t="shared" ref="H5:H36" si="17">IF(AND(F5&lt;&gt;"", F5&lt;&gt;"-",E5&lt;&gt;"",E5&lt;&gt;"-"), F5-E5,"-")</f>
        <v>0.10972222222222228</v>
      </c>
      <c r="I5" s="47">
        <f t="shared" si="2"/>
        <v>2</v>
      </c>
      <c r="J5" s="21">
        <v>0.56736111111111109</v>
      </c>
      <c r="K5" s="19">
        <v>0.57499999999999996</v>
      </c>
      <c r="L5" s="19">
        <f t="shared" ref="L5:L36" si="18">IF(J5&lt;&gt;"-",IF(F5&lt;&gt;"-",J5-F5,"-"),"-")</f>
        <v>0.11458333333333331</v>
      </c>
      <c r="M5" s="19">
        <f t="shared" ref="M5:M36" si="19">IF(AND(K5&lt;&gt;"-", J5&lt;&gt;"-"), K5-J5,"-")</f>
        <v>7.6388888888888618E-3</v>
      </c>
      <c r="N5" s="19">
        <f t="shared" ref="N5:N36" si="20">IF(AND(J5&lt;&gt;"-", E5&lt;&gt;"",E5&lt;&gt;"-"), J5-E5,"-")</f>
        <v>0.22430555555555559</v>
      </c>
      <c r="O5" s="47">
        <f t="shared" si="6"/>
        <v>2</v>
      </c>
      <c r="P5" s="21">
        <v>0.65972222222222221</v>
      </c>
      <c r="Q5" s="19">
        <v>0.66319444444444442</v>
      </c>
      <c r="R5" s="19">
        <f t="shared" ref="R5:R36" si="21">IF(P5&lt;&gt;"-",IF(K5&lt;&gt;"-",P5-K5,IF(J5&lt;&gt;"-",P5-J5,"-")),"-")</f>
        <v>8.4722222222222254E-2</v>
      </c>
      <c r="S5" s="19">
        <f t="shared" ref="S5:S36" si="22">IF(AND(Q5&lt;&gt;"-", P5&lt;&gt;"-"), Q5-P5,"-")</f>
        <v>3.4722222222222099E-3</v>
      </c>
      <c r="T5" s="19">
        <f t="shared" ref="T5:T36" si="23">IF(AND(P5&lt;&gt;"-", E5&lt;&gt;"",E5&lt;&gt;"-"), P5-E5,"-")</f>
        <v>0.31666666666666671</v>
      </c>
      <c r="U5" s="47">
        <f t="shared" si="10"/>
        <v>2</v>
      </c>
      <c r="V5" s="21">
        <v>0.72847222222222219</v>
      </c>
      <c r="W5" s="20">
        <f t="shared" ref="W5:W36" si="24">IF(V5&lt;&gt;"-",IF(Q5&lt;&gt;"-",V5-Q5,IF(P5&lt;&gt;"-",V5-P5,"-")),"-")</f>
        <v>6.5277777777777768E-2</v>
      </c>
      <c r="X5" s="21">
        <f t="shared" ref="X5:X36" si="25">IF(AND(G5&lt;&gt;"",L5&lt;&gt;"",R5&lt;&gt;"",W5&lt;&gt;"",G5&lt;&gt;"-",L5&lt;&gt;"-",R5&lt;&gt;"-",W5&lt;&gt;"-"), G5+L5+R5+W5,"-")</f>
        <v>0.37430555555555561</v>
      </c>
      <c r="Y5" s="19">
        <f t="shared" ref="Y5:Y36" si="26">IF(AND(V5&lt;&gt;"-"),IF(ISNUMBER(M5),M5,0)+IF(ISNUMBER(S5),S5,0),"-")</f>
        <v>1.1111111111111072E-2</v>
      </c>
      <c r="Z5" s="20">
        <f t="shared" ref="Z5:Z36" si="27">IF(AND(V5&lt;&gt;"-", E5&lt;&gt;"",E5&lt;&gt;"-"), V5-E5,"-")</f>
        <v>0.38541666666666669</v>
      </c>
      <c r="AA5" s="50">
        <f t="shared" si="15"/>
        <v>2</v>
      </c>
      <c r="AB5" s="43">
        <v>2</v>
      </c>
      <c r="AC5" s="32" t="s">
        <v>14</v>
      </c>
    </row>
    <row r="6" spans="1:29" x14ac:dyDescent="0.2">
      <c r="A6" s="43">
        <v>3</v>
      </c>
      <c r="B6" s="15" t="s">
        <v>107</v>
      </c>
      <c r="C6" s="16" t="s">
        <v>39</v>
      </c>
      <c r="D6" s="17" t="s">
        <v>38</v>
      </c>
      <c r="E6" s="18" t="s">
        <v>4</v>
      </c>
      <c r="F6" s="21">
        <v>0.45833333333333331</v>
      </c>
      <c r="G6" s="19">
        <f t="shared" si="16"/>
        <v>0.11527777777777781</v>
      </c>
      <c r="H6" s="19">
        <f t="shared" si="17"/>
        <v>0.11527777777777781</v>
      </c>
      <c r="I6" s="47">
        <f t="shared" si="2"/>
        <v>3</v>
      </c>
      <c r="J6" s="21">
        <v>0.57499999999999996</v>
      </c>
      <c r="K6" s="19">
        <v>0.5805555555555556</v>
      </c>
      <c r="L6" s="19">
        <f t="shared" si="18"/>
        <v>0.11666666666666664</v>
      </c>
      <c r="M6" s="19">
        <f t="shared" si="19"/>
        <v>5.5555555555556468E-3</v>
      </c>
      <c r="N6" s="19">
        <f t="shared" si="20"/>
        <v>0.23194444444444445</v>
      </c>
      <c r="O6" s="47">
        <f t="shared" si="6"/>
        <v>3</v>
      </c>
      <c r="P6" s="21">
        <v>0.6743055555555556</v>
      </c>
      <c r="Q6" s="19">
        <v>0.68680555555555556</v>
      </c>
      <c r="R6" s="19">
        <f t="shared" si="21"/>
        <v>9.375E-2</v>
      </c>
      <c r="S6" s="19">
        <f t="shared" si="22"/>
        <v>1.2499999999999956E-2</v>
      </c>
      <c r="T6" s="19">
        <f t="shared" si="23"/>
        <v>0.3312500000000001</v>
      </c>
      <c r="U6" s="47">
        <f t="shared" si="10"/>
        <v>3</v>
      </c>
      <c r="V6" s="21">
        <v>0.74861111111111112</v>
      </c>
      <c r="W6" s="20">
        <f t="shared" si="24"/>
        <v>6.1805555555555558E-2</v>
      </c>
      <c r="X6" s="21">
        <f t="shared" si="25"/>
        <v>0.38750000000000001</v>
      </c>
      <c r="Y6" s="19">
        <f t="shared" si="26"/>
        <v>1.8055555555555602E-2</v>
      </c>
      <c r="Z6" s="20">
        <f t="shared" si="27"/>
        <v>0.40555555555555561</v>
      </c>
      <c r="AA6" s="50">
        <f t="shared" si="15"/>
        <v>3</v>
      </c>
      <c r="AB6" s="43">
        <v>3</v>
      </c>
      <c r="AC6" s="32" t="s">
        <v>14</v>
      </c>
    </row>
    <row r="7" spans="1:29" x14ac:dyDescent="0.2">
      <c r="A7" s="43">
        <v>4</v>
      </c>
      <c r="B7" s="15" t="s">
        <v>108</v>
      </c>
      <c r="C7" s="16" t="s">
        <v>15</v>
      </c>
      <c r="D7" s="17" t="s">
        <v>67</v>
      </c>
      <c r="E7" s="18" t="s">
        <v>4</v>
      </c>
      <c r="F7" s="21">
        <v>0.46666666666666667</v>
      </c>
      <c r="G7" s="19">
        <f t="shared" si="16"/>
        <v>0.12361111111111117</v>
      </c>
      <c r="H7" s="19">
        <f t="shared" si="17"/>
        <v>0.12361111111111117</v>
      </c>
      <c r="I7" s="47">
        <f t="shared" si="2"/>
        <v>4</v>
      </c>
      <c r="J7" s="21">
        <v>0.5854166666666667</v>
      </c>
      <c r="K7" s="19">
        <v>0.58958333333333335</v>
      </c>
      <c r="L7" s="19">
        <f t="shared" si="18"/>
        <v>0.11875000000000002</v>
      </c>
      <c r="M7" s="19">
        <f t="shared" si="19"/>
        <v>4.1666666666666519E-3</v>
      </c>
      <c r="N7" s="19">
        <f t="shared" si="20"/>
        <v>0.24236111111111119</v>
      </c>
      <c r="O7" s="47">
        <f t="shared" si="6"/>
        <v>4</v>
      </c>
      <c r="P7" s="21">
        <v>0.68611111111111112</v>
      </c>
      <c r="Q7" s="19">
        <v>0.69027777777777777</v>
      </c>
      <c r="R7" s="19">
        <f t="shared" si="21"/>
        <v>9.6527777777777768E-2</v>
      </c>
      <c r="S7" s="19">
        <f t="shared" si="22"/>
        <v>4.1666666666666519E-3</v>
      </c>
      <c r="T7" s="19">
        <f t="shared" si="23"/>
        <v>0.34305555555555561</v>
      </c>
      <c r="U7" s="47">
        <f t="shared" si="10"/>
        <v>4</v>
      </c>
      <c r="V7" s="21">
        <v>0.76527777777777772</v>
      </c>
      <c r="W7" s="20">
        <f t="shared" si="24"/>
        <v>7.4999999999999956E-2</v>
      </c>
      <c r="X7" s="21">
        <f t="shared" si="25"/>
        <v>0.41388888888888892</v>
      </c>
      <c r="Y7" s="19">
        <f t="shared" si="26"/>
        <v>8.3333333333333037E-3</v>
      </c>
      <c r="Z7" s="20">
        <f t="shared" si="27"/>
        <v>0.42222222222222222</v>
      </c>
      <c r="AA7" s="50">
        <f t="shared" si="15"/>
        <v>4</v>
      </c>
      <c r="AB7" s="43">
        <v>4</v>
      </c>
      <c r="AC7" s="32" t="s">
        <v>14</v>
      </c>
    </row>
    <row r="8" spans="1:29" x14ac:dyDescent="0.2">
      <c r="A8" s="43">
        <v>5</v>
      </c>
      <c r="B8" s="15" t="s">
        <v>109</v>
      </c>
      <c r="C8" s="16" t="s">
        <v>10</v>
      </c>
      <c r="D8" s="17" t="s">
        <v>9</v>
      </c>
      <c r="E8" s="18" t="s">
        <v>4</v>
      </c>
      <c r="F8" s="21">
        <v>0.47430555555555554</v>
      </c>
      <c r="G8" s="19">
        <f t="shared" si="16"/>
        <v>0.13125000000000003</v>
      </c>
      <c r="H8" s="19">
        <f t="shared" si="17"/>
        <v>0.13125000000000003</v>
      </c>
      <c r="I8" s="47">
        <f t="shared" si="2"/>
        <v>12</v>
      </c>
      <c r="J8" s="21">
        <v>0.60347222222222219</v>
      </c>
      <c r="K8" s="19">
        <v>0.60833333333333328</v>
      </c>
      <c r="L8" s="19">
        <f t="shared" si="18"/>
        <v>0.12916666666666665</v>
      </c>
      <c r="M8" s="19">
        <f t="shared" si="19"/>
        <v>4.8611111111110938E-3</v>
      </c>
      <c r="N8" s="19">
        <f t="shared" si="20"/>
        <v>0.26041666666666669</v>
      </c>
      <c r="O8" s="47">
        <f t="shared" si="6"/>
        <v>7</v>
      </c>
      <c r="P8" s="21">
        <v>0.7055555555555556</v>
      </c>
      <c r="Q8" s="19">
        <v>0.71250000000000002</v>
      </c>
      <c r="R8" s="19">
        <f t="shared" si="21"/>
        <v>9.7222222222222321E-2</v>
      </c>
      <c r="S8" s="19">
        <f t="shared" si="22"/>
        <v>6.9444444444444198E-3</v>
      </c>
      <c r="T8" s="19">
        <f t="shared" si="23"/>
        <v>0.3625000000000001</v>
      </c>
      <c r="U8" s="47">
        <f t="shared" si="10"/>
        <v>5</v>
      </c>
      <c r="V8" s="21">
        <v>0.78333333333333333</v>
      </c>
      <c r="W8" s="20">
        <f t="shared" si="24"/>
        <v>7.0833333333333304E-2</v>
      </c>
      <c r="X8" s="21">
        <f t="shared" si="25"/>
        <v>0.42847222222222231</v>
      </c>
      <c r="Y8" s="19">
        <f t="shared" si="26"/>
        <v>1.1805555555555514E-2</v>
      </c>
      <c r="Z8" s="20">
        <f t="shared" si="27"/>
        <v>0.44027777777777782</v>
      </c>
      <c r="AA8" s="50">
        <f t="shared" si="15"/>
        <v>5</v>
      </c>
      <c r="AB8" s="43">
        <v>5</v>
      </c>
      <c r="AC8" s="32" t="s">
        <v>14</v>
      </c>
    </row>
    <row r="9" spans="1:29" x14ac:dyDescent="0.2">
      <c r="A9" s="43">
        <v>6</v>
      </c>
      <c r="B9" s="15" t="s">
        <v>110</v>
      </c>
      <c r="C9" s="16" t="s">
        <v>15</v>
      </c>
      <c r="D9" s="17" t="s">
        <v>52</v>
      </c>
      <c r="E9" s="18" t="s">
        <v>4</v>
      </c>
      <c r="F9" s="21">
        <v>0.46805555555555556</v>
      </c>
      <c r="G9" s="19">
        <f t="shared" si="16"/>
        <v>0.12500000000000006</v>
      </c>
      <c r="H9" s="19">
        <f t="shared" si="17"/>
        <v>0.12500000000000006</v>
      </c>
      <c r="I9" s="47">
        <f t="shared" si="2"/>
        <v>5</v>
      </c>
      <c r="J9" s="21">
        <v>0.59930555555555554</v>
      </c>
      <c r="K9" s="19">
        <v>0.60763888888888884</v>
      </c>
      <c r="L9" s="19">
        <f t="shared" si="18"/>
        <v>0.13124999999999998</v>
      </c>
      <c r="M9" s="19">
        <f t="shared" si="19"/>
        <v>8.3333333333333037E-3</v>
      </c>
      <c r="N9" s="19">
        <f t="shared" si="20"/>
        <v>0.25625000000000003</v>
      </c>
      <c r="O9" s="47">
        <f t="shared" si="6"/>
        <v>5</v>
      </c>
      <c r="P9" s="21">
        <v>0.7055555555555556</v>
      </c>
      <c r="Q9" s="19">
        <v>0.71250000000000002</v>
      </c>
      <c r="R9" s="19">
        <f t="shared" si="21"/>
        <v>9.7916666666666763E-2</v>
      </c>
      <c r="S9" s="19">
        <f t="shared" si="22"/>
        <v>6.9444444444444198E-3</v>
      </c>
      <c r="T9" s="19">
        <f t="shared" si="23"/>
        <v>0.3625000000000001</v>
      </c>
      <c r="U9" s="47">
        <f t="shared" si="10"/>
        <v>5</v>
      </c>
      <c r="V9" s="21">
        <v>0.78472222222222221</v>
      </c>
      <c r="W9" s="20">
        <f t="shared" si="24"/>
        <v>7.2222222222222188E-2</v>
      </c>
      <c r="X9" s="21">
        <f t="shared" si="25"/>
        <v>0.42638888888888898</v>
      </c>
      <c r="Y9" s="19">
        <f t="shared" si="26"/>
        <v>1.5277777777777724E-2</v>
      </c>
      <c r="Z9" s="20">
        <f t="shared" si="27"/>
        <v>0.44166666666666671</v>
      </c>
      <c r="AA9" s="50">
        <f t="shared" si="15"/>
        <v>6</v>
      </c>
      <c r="AB9" s="43">
        <v>6</v>
      </c>
      <c r="AC9" s="32" t="s">
        <v>14</v>
      </c>
    </row>
    <row r="10" spans="1:29" x14ac:dyDescent="0.2">
      <c r="A10" s="43">
        <v>7</v>
      </c>
      <c r="B10" s="15" t="s">
        <v>111</v>
      </c>
      <c r="C10" s="16" t="s">
        <v>63</v>
      </c>
      <c r="D10" s="17" t="s">
        <v>37</v>
      </c>
      <c r="E10" s="18" t="s">
        <v>4</v>
      </c>
      <c r="F10" s="21">
        <v>0.47222222222222221</v>
      </c>
      <c r="G10" s="19">
        <f t="shared" si="16"/>
        <v>0.12916666666666671</v>
      </c>
      <c r="H10" s="19">
        <f t="shared" si="17"/>
        <v>0.12916666666666671</v>
      </c>
      <c r="I10" s="47">
        <f t="shared" si="2"/>
        <v>8</v>
      </c>
      <c r="J10" s="21">
        <v>0.60347222222222219</v>
      </c>
      <c r="K10" s="19">
        <v>0.60763888888888884</v>
      </c>
      <c r="L10" s="19">
        <f t="shared" si="18"/>
        <v>0.13124999999999998</v>
      </c>
      <c r="M10" s="19">
        <f t="shared" si="19"/>
        <v>4.1666666666666519E-3</v>
      </c>
      <c r="N10" s="19">
        <f t="shared" si="20"/>
        <v>0.26041666666666669</v>
      </c>
      <c r="O10" s="47">
        <f t="shared" si="6"/>
        <v>7</v>
      </c>
      <c r="P10" s="21">
        <v>0.70625000000000004</v>
      </c>
      <c r="Q10" s="19">
        <v>0.71250000000000002</v>
      </c>
      <c r="R10" s="19">
        <f t="shared" si="21"/>
        <v>9.8611111111111205E-2</v>
      </c>
      <c r="S10" s="19">
        <f t="shared" si="22"/>
        <v>6.2499999999999778E-3</v>
      </c>
      <c r="T10" s="19">
        <f t="shared" si="23"/>
        <v>0.36319444444444454</v>
      </c>
      <c r="U10" s="47">
        <f t="shared" si="10"/>
        <v>7</v>
      </c>
      <c r="V10" s="21">
        <v>0.79236111111111107</v>
      </c>
      <c r="W10" s="20">
        <f t="shared" si="24"/>
        <v>7.9861111111111049E-2</v>
      </c>
      <c r="X10" s="21">
        <f t="shared" si="25"/>
        <v>0.43888888888888894</v>
      </c>
      <c r="Y10" s="19">
        <f t="shared" si="26"/>
        <v>1.041666666666663E-2</v>
      </c>
      <c r="Z10" s="20">
        <f t="shared" si="27"/>
        <v>0.44930555555555557</v>
      </c>
      <c r="AA10" s="50">
        <f t="shared" si="15"/>
        <v>7</v>
      </c>
      <c r="AB10" s="43" t="s">
        <v>14</v>
      </c>
      <c r="AC10" s="32">
        <v>1</v>
      </c>
    </row>
    <row r="11" spans="1:29" x14ac:dyDescent="0.2">
      <c r="A11" s="43">
        <v>8</v>
      </c>
      <c r="B11" s="15" t="s">
        <v>112</v>
      </c>
      <c r="C11" s="16" t="s">
        <v>36</v>
      </c>
      <c r="D11" s="17" t="s">
        <v>14</v>
      </c>
      <c r="E11" s="18" t="s">
        <v>4</v>
      </c>
      <c r="F11" s="21">
        <v>0.47152777777777777</v>
      </c>
      <c r="G11" s="19">
        <f t="shared" si="16"/>
        <v>0.12847222222222227</v>
      </c>
      <c r="H11" s="19">
        <f t="shared" si="17"/>
        <v>0.12847222222222227</v>
      </c>
      <c r="I11" s="47">
        <f t="shared" si="2"/>
        <v>7</v>
      </c>
      <c r="J11" s="21">
        <v>0.59930555555555554</v>
      </c>
      <c r="K11" s="19">
        <v>0.61041666666666672</v>
      </c>
      <c r="L11" s="19">
        <f t="shared" si="18"/>
        <v>0.12777777777777777</v>
      </c>
      <c r="M11" s="19">
        <f t="shared" si="19"/>
        <v>1.1111111111111183E-2</v>
      </c>
      <c r="N11" s="19">
        <f t="shared" si="20"/>
        <v>0.25625000000000003</v>
      </c>
      <c r="O11" s="47">
        <f t="shared" si="6"/>
        <v>5</v>
      </c>
      <c r="P11" s="21">
        <v>0.71805555555555556</v>
      </c>
      <c r="Q11" s="19">
        <v>0.73263888888888884</v>
      </c>
      <c r="R11" s="19">
        <f t="shared" si="21"/>
        <v>0.10763888888888884</v>
      </c>
      <c r="S11" s="19">
        <f t="shared" si="22"/>
        <v>1.4583333333333282E-2</v>
      </c>
      <c r="T11" s="19">
        <f t="shared" si="23"/>
        <v>0.37500000000000006</v>
      </c>
      <c r="U11" s="47">
        <f t="shared" si="10"/>
        <v>8</v>
      </c>
      <c r="V11" s="21">
        <v>0.80833333333333335</v>
      </c>
      <c r="W11" s="20">
        <f t="shared" si="24"/>
        <v>7.5694444444444509E-2</v>
      </c>
      <c r="X11" s="21">
        <f t="shared" si="25"/>
        <v>0.43958333333333338</v>
      </c>
      <c r="Y11" s="19">
        <f t="shared" si="26"/>
        <v>2.5694444444444464E-2</v>
      </c>
      <c r="Z11" s="20">
        <f t="shared" si="27"/>
        <v>0.46527777777777785</v>
      </c>
      <c r="AA11" s="50">
        <f t="shared" si="15"/>
        <v>8</v>
      </c>
      <c r="AB11" s="43">
        <v>7</v>
      </c>
      <c r="AC11" s="32" t="s">
        <v>14</v>
      </c>
    </row>
    <row r="12" spans="1:29" x14ac:dyDescent="0.2">
      <c r="A12" s="43">
        <v>9</v>
      </c>
      <c r="B12" s="15" t="s">
        <v>113</v>
      </c>
      <c r="C12" s="16" t="s">
        <v>27</v>
      </c>
      <c r="D12" s="17" t="s">
        <v>26</v>
      </c>
      <c r="E12" s="18" t="s">
        <v>4</v>
      </c>
      <c r="F12" s="21">
        <v>0.47361111111111109</v>
      </c>
      <c r="G12" s="19">
        <f t="shared" si="16"/>
        <v>0.13055555555555559</v>
      </c>
      <c r="H12" s="19">
        <f t="shared" si="17"/>
        <v>0.13055555555555559</v>
      </c>
      <c r="I12" s="47">
        <f t="shared" si="2"/>
        <v>11</v>
      </c>
      <c r="J12" s="21">
        <v>0.60763888888888884</v>
      </c>
      <c r="K12" s="19">
        <v>0.61736111111111114</v>
      </c>
      <c r="L12" s="19">
        <f t="shared" si="18"/>
        <v>0.13402777777777775</v>
      </c>
      <c r="M12" s="19">
        <f t="shared" si="19"/>
        <v>9.7222222222222987E-3</v>
      </c>
      <c r="N12" s="19">
        <f t="shared" si="20"/>
        <v>0.26458333333333334</v>
      </c>
      <c r="O12" s="47">
        <f t="shared" si="6"/>
        <v>10</v>
      </c>
      <c r="P12" s="21">
        <v>0.71875</v>
      </c>
      <c r="Q12" s="19">
        <v>0.73263888888888884</v>
      </c>
      <c r="R12" s="19">
        <f t="shared" si="21"/>
        <v>0.10138888888888886</v>
      </c>
      <c r="S12" s="19">
        <f t="shared" si="22"/>
        <v>1.388888888888884E-2</v>
      </c>
      <c r="T12" s="19">
        <f t="shared" si="23"/>
        <v>0.3756944444444445</v>
      </c>
      <c r="U12" s="47">
        <f t="shared" si="10"/>
        <v>9</v>
      </c>
      <c r="V12" s="21">
        <v>0.80833333333333335</v>
      </c>
      <c r="W12" s="20">
        <f t="shared" si="24"/>
        <v>7.5694444444444509E-2</v>
      </c>
      <c r="X12" s="21">
        <f t="shared" si="25"/>
        <v>0.44166666666666671</v>
      </c>
      <c r="Y12" s="19">
        <f t="shared" si="26"/>
        <v>2.3611111111111138E-2</v>
      </c>
      <c r="Z12" s="20">
        <f t="shared" si="27"/>
        <v>0.46527777777777785</v>
      </c>
      <c r="AA12" s="50">
        <f t="shared" si="15"/>
        <v>8</v>
      </c>
      <c r="AB12" s="43" t="s">
        <v>14</v>
      </c>
      <c r="AC12" s="32">
        <v>2</v>
      </c>
    </row>
    <row r="13" spans="1:29" x14ac:dyDescent="0.2">
      <c r="A13" s="43">
        <v>10</v>
      </c>
      <c r="B13" s="15" t="s">
        <v>114</v>
      </c>
      <c r="C13" s="16" t="s">
        <v>79</v>
      </c>
      <c r="D13" s="17" t="s">
        <v>17</v>
      </c>
      <c r="E13" s="18" t="s">
        <v>4</v>
      </c>
      <c r="F13" s="21">
        <v>0.47013888888888888</v>
      </c>
      <c r="G13" s="19">
        <f t="shared" si="16"/>
        <v>0.12708333333333338</v>
      </c>
      <c r="H13" s="19">
        <f t="shared" si="17"/>
        <v>0.12708333333333338</v>
      </c>
      <c r="I13" s="47">
        <f t="shared" si="2"/>
        <v>6</v>
      </c>
      <c r="J13" s="21">
        <v>0.60347222222222219</v>
      </c>
      <c r="K13" s="19">
        <v>0.6118055555555556</v>
      </c>
      <c r="L13" s="19">
        <f t="shared" si="18"/>
        <v>0.1333333333333333</v>
      </c>
      <c r="M13" s="19">
        <f t="shared" si="19"/>
        <v>8.3333333333334147E-3</v>
      </c>
      <c r="N13" s="19">
        <f t="shared" si="20"/>
        <v>0.26041666666666669</v>
      </c>
      <c r="O13" s="47">
        <f t="shared" si="6"/>
        <v>7</v>
      </c>
      <c r="P13" s="21">
        <v>0.72777777777777775</v>
      </c>
      <c r="Q13" s="19">
        <v>0.73333333333333328</v>
      </c>
      <c r="R13" s="19">
        <f t="shared" si="21"/>
        <v>0.11597222222222214</v>
      </c>
      <c r="S13" s="19">
        <f t="shared" si="22"/>
        <v>5.5555555555555358E-3</v>
      </c>
      <c r="T13" s="19">
        <f t="shared" si="23"/>
        <v>0.38472222222222224</v>
      </c>
      <c r="U13" s="47">
        <f t="shared" si="10"/>
        <v>10</v>
      </c>
      <c r="V13" s="21">
        <v>0.81597222222222221</v>
      </c>
      <c r="W13" s="20">
        <f t="shared" si="24"/>
        <v>8.2638888888888928E-2</v>
      </c>
      <c r="X13" s="21">
        <f t="shared" si="25"/>
        <v>0.45902777777777776</v>
      </c>
      <c r="Y13" s="19">
        <f t="shared" si="26"/>
        <v>1.3888888888888951E-2</v>
      </c>
      <c r="Z13" s="20">
        <f t="shared" si="27"/>
        <v>0.47291666666666671</v>
      </c>
      <c r="AA13" s="50">
        <f t="shared" si="15"/>
        <v>10</v>
      </c>
      <c r="AB13" s="43">
        <v>8</v>
      </c>
      <c r="AC13" s="32" t="s">
        <v>14</v>
      </c>
    </row>
    <row r="14" spans="1:29" x14ac:dyDescent="0.2">
      <c r="A14" s="43">
        <v>11</v>
      </c>
      <c r="B14" s="15" t="s">
        <v>115</v>
      </c>
      <c r="C14" s="16" t="s">
        <v>20</v>
      </c>
      <c r="D14" s="17" t="s">
        <v>62</v>
      </c>
      <c r="E14" s="18" t="s">
        <v>4</v>
      </c>
      <c r="F14" s="21">
        <v>0.47291666666666665</v>
      </c>
      <c r="G14" s="19">
        <f t="shared" si="16"/>
        <v>0.12986111111111115</v>
      </c>
      <c r="H14" s="19">
        <f t="shared" si="17"/>
        <v>0.12986111111111115</v>
      </c>
      <c r="I14" s="47">
        <f t="shared" si="2"/>
        <v>10</v>
      </c>
      <c r="J14" s="21">
        <v>0.61944444444444446</v>
      </c>
      <c r="K14" s="19">
        <v>0.62638888888888888</v>
      </c>
      <c r="L14" s="19">
        <f t="shared" si="18"/>
        <v>0.14652777777777781</v>
      </c>
      <c r="M14" s="19">
        <f t="shared" si="19"/>
        <v>6.9444444444444198E-3</v>
      </c>
      <c r="N14" s="19">
        <f t="shared" si="20"/>
        <v>0.27638888888888896</v>
      </c>
      <c r="O14" s="47">
        <f t="shared" si="6"/>
        <v>11</v>
      </c>
      <c r="P14" s="21">
        <v>0.7319444444444444</v>
      </c>
      <c r="Q14" s="19">
        <v>0.74027777777777781</v>
      </c>
      <c r="R14" s="19">
        <f t="shared" si="21"/>
        <v>0.10555555555555551</v>
      </c>
      <c r="S14" s="19">
        <f t="shared" si="22"/>
        <v>8.3333333333334147E-3</v>
      </c>
      <c r="T14" s="19">
        <f t="shared" si="23"/>
        <v>0.3888888888888889</v>
      </c>
      <c r="U14" s="47">
        <f t="shared" si="10"/>
        <v>11</v>
      </c>
      <c r="V14" s="21">
        <v>0.8208333333333333</v>
      </c>
      <c r="W14" s="20">
        <f t="shared" si="24"/>
        <v>8.0555555555555491E-2</v>
      </c>
      <c r="X14" s="21">
        <f t="shared" si="25"/>
        <v>0.46249999999999997</v>
      </c>
      <c r="Y14" s="19">
        <f t="shared" si="26"/>
        <v>1.5277777777777835E-2</v>
      </c>
      <c r="Z14" s="20">
        <f t="shared" si="27"/>
        <v>0.4777777777777778</v>
      </c>
      <c r="AA14" s="50">
        <f t="shared" si="15"/>
        <v>11</v>
      </c>
      <c r="AB14" s="43">
        <v>9</v>
      </c>
      <c r="AC14" s="32" t="s">
        <v>14</v>
      </c>
    </row>
    <row r="15" spans="1:29" x14ac:dyDescent="0.2">
      <c r="A15" s="43">
        <v>12</v>
      </c>
      <c r="B15" s="15" t="s">
        <v>116</v>
      </c>
      <c r="C15" s="16" t="s">
        <v>31</v>
      </c>
      <c r="D15" s="17" t="s">
        <v>78</v>
      </c>
      <c r="E15" s="26">
        <v>0.34305555555555556</v>
      </c>
      <c r="F15" s="21">
        <v>0.49583333333333335</v>
      </c>
      <c r="G15" s="19">
        <f t="shared" si="16"/>
        <v>0.15277777777777779</v>
      </c>
      <c r="H15" s="19">
        <f t="shared" si="17"/>
        <v>0.15277777777777779</v>
      </c>
      <c r="I15" s="47">
        <f t="shared" si="2"/>
        <v>28</v>
      </c>
      <c r="J15" s="21">
        <v>0.62430555555555556</v>
      </c>
      <c r="K15" s="19">
        <v>0.63055555555555554</v>
      </c>
      <c r="L15" s="19">
        <f t="shared" si="18"/>
        <v>0.12847222222222221</v>
      </c>
      <c r="M15" s="19">
        <f t="shared" si="19"/>
        <v>6.2499999999999778E-3</v>
      </c>
      <c r="N15" s="19">
        <f t="shared" si="20"/>
        <v>0.28125</v>
      </c>
      <c r="O15" s="47">
        <f t="shared" si="6"/>
        <v>14</v>
      </c>
      <c r="P15" s="21">
        <v>0.73958333333333337</v>
      </c>
      <c r="Q15" s="19">
        <v>0.74861111111111112</v>
      </c>
      <c r="R15" s="19">
        <f t="shared" si="21"/>
        <v>0.10902777777777783</v>
      </c>
      <c r="S15" s="19">
        <f t="shared" si="22"/>
        <v>9.0277777777777457E-3</v>
      </c>
      <c r="T15" s="19">
        <f t="shared" si="23"/>
        <v>0.39652777777777781</v>
      </c>
      <c r="U15" s="47">
        <f t="shared" si="10"/>
        <v>12</v>
      </c>
      <c r="V15" s="21">
        <v>0.82638888888888884</v>
      </c>
      <c r="W15" s="20">
        <f t="shared" si="24"/>
        <v>7.7777777777777724E-2</v>
      </c>
      <c r="X15" s="21">
        <f t="shared" si="25"/>
        <v>0.46805555555555556</v>
      </c>
      <c r="Y15" s="19">
        <f t="shared" si="26"/>
        <v>1.5277777777777724E-2</v>
      </c>
      <c r="Z15" s="20">
        <f t="shared" si="27"/>
        <v>0.48333333333333328</v>
      </c>
      <c r="AA15" s="50">
        <f t="shared" si="15"/>
        <v>12</v>
      </c>
      <c r="AB15" s="43">
        <v>10</v>
      </c>
      <c r="AC15" s="32" t="s">
        <v>14</v>
      </c>
    </row>
    <row r="16" spans="1:29" x14ac:dyDescent="0.2">
      <c r="A16" s="43">
        <v>13</v>
      </c>
      <c r="B16" s="15" t="s">
        <v>117</v>
      </c>
      <c r="C16" s="16" t="s">
        <v>75</v>
      </c>
      <c r="D16" s="17" t="s">
        <v>74</v>
      </c>
      <c r="E16" s="18" t="s">
        <v>4</v>
      </c>
      <c r="F16" s="21">
        <v>0.47847222222222224</v>
      </c>
      <c r="G16" s="19">
        <f t="shared" si="16"/>
        <v>0.13541666666666674</v>
      </c>
      <c r="H16" s="19">
        <f t="shared" si="17"/>
        <v>0.13541666666666674</v>
      </c>
      <c r="I16" s="47">
        <f t="shared" si="2"/>
        <v>14</v>
      </c>
      <c r="J16" s="21">
        <v>0.62638888888888888</v>
      </c>
      <c r="K16" s="19">
        <v>0.63263888888888886</v>
      </c>
      <c r="L16" s="19">
        <f t="shared" si="18"/>
        <v>0.14791666666666664</v>
      </c>
      <c r="M16" s="19">
        <f t="shared" si="19"/>
        <v>6.2499999999999778E-3</v>
      </c>
      <c r="N16" s="19">
        <f t="shared" si="20"/>
        <v>0.28333333333333338</v>
      </c>
      <c r="O16" s="47">
        <f t="shared" si="6"/>
        <v>15</v>
      </c>
      <c r="P16" s="21">
        <v>0.74375000000000002</v>
      </c>
      <c r="Q16" s="19">
        <v>0.75069444444444444</v>
      </c>
      <c r="R16" s="19">
        <f t="shared" si="21"/>
        <v>0.11111111111111116</v>
      </c>
      <c r="S16" s="19">
        <f t="shared" si="22"/>
        <v>6.9444444444444198E-3</v>
      </c>
      <c r="T16" s="19">
        <f t="shared" si="23"/>
        <v>0.40069444444444452</v>
      </c>
      <c r="U16" s="47">
        <f t="shared" si="10"/>
        <v>13</v>
      </c>
      <c r="V16" s="21">
        <v>0.8354166666666667</v>
      </c>
      <c r="W16" s="20">
        <f t="shared" si="24"/>
        <v>8.4722222222222254E-2</v>
      </c>
      <c r="X16" s="21">
        <f t="shared" si="25"/>
        <v>0.4791666666666668</v>
      </c>
      <c r="Y16" s="19">
        <f t="shared" si="26"/>
        <v>1.3194444444444398E-2</v>
      </c>
      <c r="Z16" s="20">
        <f t="shared" si="27"/>
        <v>0.49236111111111119</v>
      </c>
      <c r="AA16" s="50">
        <f t="shared" si="15"/>
        <v>13</v>
      </c>
      <c r="AB16" s="43">
        <v>11</v>
      </c>
      <c r="AC16" s="32" t="s">
        <v>14</v>
      </c>
    </row>
    <row r="17" spans="1:29" x14ac:dyDescent="0.2">
      <c r="A17" s="43">
        <v>14</v>
      </c>
      <c r="B17" s="15" t="s">
        <v>118</v>
      </c>
      <c r="C17" s="16" t="s">
        <v>70</v>
      </c>
      <c r="D17" s="17" t="s">
        <v>44</v>
      </c>
      <c r="E17" s="18" t="s">
        <v>4</v>
      </c>
      <c r="F17" s="21">
        <v>0.48125000000000001</v>
      </c>
      <c r="G17" s="19">
        <f t="shared" si="16"/>
        <v>0.13819444444444451</v>
      </c>
      <c r="H17" s="19">
        <f t="shared" si="17"/>
        <v>0.13819444444444451</v>
      </c>
      <c r="I17" s="47">
        <f t="shared" si="2"/>
        <v>19</v>
      </c>
      <c r="J17" s="21">
        <v>0.63611111111111107</v>
      </c>
      <c r="K17" s="19">
        <v>0.64930555555555558</v>
      </c>
      <c r="L17" s="19">
        <f t="shared" si="18"/>
        <v>0.15486111111111106</v>
      </c>
      <c r="M17" s="19">
        <f t="shared" si="19"/>
        <v>1.3194444444444509E-2</v>
      </c>
      <c r="N17" s="19">
        <f t="shared" si="20"/>
        <v>0.29305555555555557</v>
      </c>
      <c r="O17" s="47">
        <f t="shared" si="6"/>
        <v>19</v>
      </c>
      <c r="P17" s="21">
        <v>0.7583333333333333</v>
      </c>
      <c r="Q17" s="19">
        <v>0.76666666666666672</v>
      </c>
      <c r="R17" s="19">
        <f t="shared" si="21"/>
        <v>0.10902777777777772</v>
      </c>
      <c r="S17" s="19">
        <f t="shared" si="22"/>
        <v>8.3333333333334147E-3</v>
      </c>
      <c r="T17" s="19">
        <f t="shared" si="23"/>
        <v>0.4152777777777778</v>
      </c>
      <c r="U17" s="47">
        <f t="shared" si="10"/>
        <v>19</v>
      </c>
      <c r="V17" s="21">
        <v>0.84166666666666667</v>
      </c>
      <c r="W17" s="20">
        <f t="shared" si="24"/>
        <v>7.4999999999999956E-2</v>
      </c>
      <c r="X17" s="21">
        <f t="shared" si="25"/>
        <v>0.47708333333333325</v>
      </c>
      <c r="Y17" s="19">
        <f t="shared" si="26"/>
        <v>2.1527777777777923E-2</v>
      </c>
      <c r="Z17" s="20">
        <f t="shared" si="27"/>
        <v>0.49861111111111117</v>
      </c>
      <c r="AA17" s="50">
        <f t="shared" si="15"/>
        <v>14</v>
      </c>
      <c r="AB17" s="43">
        <v>12</v>
      </c>
      <c r="AC17" s="32" t="s">
        <v>14</v>
      </c>
    </row>
    <row r="18" spans="1:29" x14ac:dyDescent="0.2">
      <c r="A18" s="43">
        <v>15</v>
      </c>
      <c r="B18" s="15" t="s">
        <v>119</v>
      </c>
      <c r="C18" s="16" t="s">
        <v>3</v>
      </c>
      <c r="D18" s="17" t="s">
        <v>2</v>
      </c>
      <c r="E18" s="18" t="s">
        <v>4</v>
      </c>
      <c r="F18" s="21">
        <v>0.47847222222222224</v>
      </c>
      <c r="G18" s="19">
        <f t="shared" si="16"/>
        <v>0.13541666666666674</v>
      </c>
      <c r="H18" s="19">
        <f t="shared" si="17"/>
        <v>0.13541666666666674</v>
      </c>
      <c r="I18" s="47">
        <f t="shared" si="2"/>
        <v>14</v>
      </c>
      <c r="J18" s="21">
        <v>0.63055555555555554</v>
      </c>
      <c r="K18" s="19">
        <v>0.64375000000000004</v>
      </c>
      <c r="L18" s="19">
        <f t="shared" si="18"/>
        <v>0.15208333333333329</v>
      </c>
      <c r="M18" s="19">
        <f t="shared" si="19"/>
        <v>1.3194444444444509E-2</v>
      </c>
      <c r="N18" s="19">
        <f t="shared" si="20"/>
        <v>0.28750000000000003</v>
      </c>
      <c r="O18" s="47">
        <f t="shared" si="6"/>
        <v>17</v>
      </c>
      <c r="P18" s="21">
        <v>0.75138888888888888</v>
      </c>
      <c r="Q18" s="19">
        <v>0.75972222222222219</v>
      </c>
      <c r="R18" s="19">
        <f t="shared" si="21"/>
        <v>0.10763888888888884</v>
      </c>
      <c r="S18" s="19">
        <f t="shared" si="22"/>
        <v>8.3333333333333037E-3</v>
      </c>
      <c r="T18" s="19">
        <f t="shared" si="23"/>
        <v>0.40833333333333338</v>
      </c>
      <c r="U18" s="47">
        <f t="shared" si="10"/>
        <v>15</v>
      </c>
      <c r="V18" s="21">
        <v>0.84513888888888888</v>
      </c>
      <c r="W18" s="20">
        <f t="shared" si="24"/>
        <v>8.5416666666666696E-2</v>
      </c>
      <c r="X18" s="21">
        <f t="shared" si="25"/>
        <v>0.48055555555555557</v>
      </c>
      <c r="Y18" s="19">
        <f t="shared" si="26"/>
        <v>2.1527777777777812E-2</v>
      </c>
      <c r="Z18" s="20">
        <f t="shared" si="27"/>
        <v>0.50208333333333344</v>
      </c>
      <c r="AA18" s="50">
        <f t="shared" si="15"/>
        <v>15</v>
      </c>
      <c r="AB18" s="43">
        <v>13</v>
      </c>
      <c r="AC18" s="32" t="s">
        <v>14</v>
      </c>
    </row>
    <row r="19" spans="1:29" x14ac:dyDescent="0.2">
      <c r="A19" s="43">
        <v>16</v>
      </c>
      <c r="B19" s="15" t="s">
        <v>120</v>
      </c>
      <c r="C19" s="16" t="s">
        <v>22</v>
      </c>
      <c r="D19" s="17" t="s">
        <v>14</v>
      </c>
      <c r="E19" s="18" t="s">
        <v>4</v>
      </c>
      <c r="F19" s="21">
        <v>0.48749999999999999</v>
      </c>
      <c r="G19" s="19">
        <f t="shared" si="16"/>
        <v>0.14444444444444449</v>
      </c>
      <c r="H19" s="19">
        <f t="shared" si="17"/>
        <v>0.14444444444444449</v>
      </c>
      <c r="I19" s="47">
        <f t="shared" si="2"/>
        <v>23</v>
      </c>
      <c r="J19" s="21">
        <v>0.63680555555555551</v>
      </c>
      <c r="K19" s="19">
        <v>0.64722222222222225</v>
      </c>
      <c r="L19" s="19">
        <f t="shared" si="18"/>
        <v>0.14930555555555552</v>
      </c>
      <c r="M19" s="19">
        <f t="shared" si="19"/>
        <v>1.0416666666666741E-2</v>
      </c>
      <c r="N19" s="19">
        <f t="shared" si="20"/>
        <v>0.29375000000000001</v>
      </c>
      <c r="O19" s="47">
        <f t="shared" si="6"/>
        <v>20</v>
      </c>
      <c r="P19" s="21">
        <v>0.75416666666666665</v>
      </c>
      <c r="Q19" s="19">
        <v>0.76388888888888884</v>
      </c>
      <c r="R19" s="19">
        <f t="shared" si="21"/>
        <v>0.1069444444444444</v>
      </c>
      <c r="S19" s="19">
        <f t="shared" si="22"/>
        <v>9.7222222222221877E-3</v>
      </c>
      <c r="T19" s="19">
        <f t="shared" si="23"/>
        <v>0.41111111111111115</v>
      </c>
      <c r="U19" s="47">
        <f t="shared" si="10"/>
        <v>18</v>
      </c>
      <c r="V19" s="21">
        <v>0.84791666666666665</v>
      </c>
      <c r="W19" s="20">
        <f t="shared" si="24"/>
        <v>8.4027777777777812E-2</v>
      </c>
      <c r="X19" s="21">
        <f t="shared" si="25"/>
        <v>0.48472222222222222</v>
      </c>
      <c r="Y19" s="19">
        <f t="shared" si="26"/>
        <v>2.0138888888888928E-2</v>
      </c>
      <c r="Z19" s="20">
        <f t="shared" si="27"/>
        <v>0.5048611111111112</v>
      </c>
      <c r="AA19" s="50">
        <f t="shared" si="15"/>
        <v>16</v>
      </c>
      <c r="AB19" s="43">
        <v>14</v>
      </c>
      <c r="AC19" s="32" t="s">
        <v>14</v>
      </c>
    </row>
    <row r="20" spans="1:29" x14ac:dyDescent="0.2">
      <c r="A20" s="43">
        <v>17</v>
      </c>
      <c r="B20" s="15" t="s">
        <v>121</v>
      </c>
      <c r="C20" s="16" t="s">
        <v>20</v>
      </c>
      <c r="D20" s="17" t="s">
        <v>54</v>
      </c>
      <c r="E20" s="18" t="s">
        <v>4</v>
      </c>
      <c r="F20" s="21">
        <v>0.47430555555555554</v>
      </c>
      <c r="G20" s="19">
        <f t="shared" si="16"/>
        <v>0.13125000000000003</v>
      </c>
      <c r="H20" s="19">
        <f t="shared" si="17"/>
        <v>0.13125000000000003</v>
      </c>
      <c r="I20" s="47">
        <f t="shared" si="2"/>
        <v>12</v>
      </c>
      <c r="J20" s="21">
        <v>0.62222222222222223</v>
      </c>
      <c r="K20" s="19">
        <v>0.63888888888888884</v>
      </c>
      <c r="L20" s="19">
        <f t="shared" si="18"/>
        <v>0.1479166666666667</v>
      </c>
      <c r="M20" s="19">
        <f t="shared" si="19"/>
        <v>1.6666666666666607E-2</v>
      </c>
      <c r="N20" s="19">
        <f t="shared" si="20"/>
        <v>0.27916666666666673</v>
      </c>
      <c r="O20" s="47">
        <f t="shared" si="6"/>
        <v>13</v>
      </c>
      <c r="P20" s="21">
        <v>0.75208333333333333</v>
      </c>
      <c r="Q20" s="19">
        <v>0.76527777777777772</v>
      </c>
      <c r="R20" s="19">
        <f t="shared" si="21"/>
        <v>0.11319444444444449</v>
      </c>
      <c r="S20" s="19">
        <f t="shared" si="22"/>
        <v>1.3194444444444398E-2</v>
      </c>
      <c r="T20" s="19">
        <f t="shared" si="23"/>
        <v>0.40902777777777782</v>
      </c>
      <c r="U20" s="47">
        <f t="shared" si="10"/>
        <v>16</v>
      </c>
      <c r="V20" s="21">
        <v>0.84930555555555554</v>
      </c>
      <c r="W20" s="20">
        <f t="shared" si="24"/>
        <v>8.4027777777777812E-2</v>
      </c>
      <c r="X20" s="21">
        <f t="shared" si="25"/>
        <v>0.47638888888888903</v>
      </c>
      <c r="Y20" s="19">
        <f t="shared" si="26"/>
        <v>2.9861111111111005E-2</v>
      </c>
      <c r="Z20" s="20">
        <f t="shared" si="27"/>
        <v>0.50625000000000009</v>
      </c>
      <c r="AA20" s="50">
        <f t="shared" si="15"/>
        <v>17</v>
      </c>
      <c r="AB20" s="43">
        <v>15</v>
      </c>
      <c r="AC20" s="32" t="s">
        <v>14</v>
      </c>
    </row>
    <row r="21" spans="1:29" x14ac:dyDescent="0.2">
      <c r="A21" s="43">
        <v>18</v>
      </c>
      <c r="B21" s="15" t="s">
        <v>122</v>
      </c>
      <c r="C21" s="16" t="s">
        <v>31</v>
      </c>
      <c r="D21" s="17" t="s">
        <v>30</v>
      </c>
      <c r="E21" s="18" t="s">
        <v>4</v>
      </c>
      <c r="F21" s="21">
        <v>0.47222222222222221</v>
      </c>
      <c r="G21" s="19">
        <f t="shared" si="16"/>
        <v>0.12916666666666671</v>
      </c>
      <c r="H21" s="19">
        <f t="shared" si="17"/>
        <v>0.12916666666666671</v>
      </c>
      <c r="I21" s="47">
        <f t="shared" si="2"/>
        <v>8</v>
      </c>
      <c r="J21" s="21">
        <v>0.61944444444444446</v>
      </c>
      <c r="K21" s="19">
        <v>0.63541666666666663</v>
      </c>
      <c r="L21" s="19">
        <f t="shared" si="18"/>
        <v>0.14722222222222225</v>
      </c>
      <c r="M21" s="19">
        <f t="shared" si="19"/>
        <v>1.5972222222222165E-2</v>
      </c>
      <c r="N21" s="19">
        <f t="shared" si="20"/>
        <v>0.27638888888888896</v>
      </c>
      <c r="O21" s="47">
        <f t="shared" si="6"/>
        <v>11</v>
      </c>
      <c r="P21" s="21">
        <v>0.75347222222222221</v>
      </c>
      <c r="Q21" s="19">
        <v>0.7680555555555556</v>
      </c>
      <c r="R21" s="19">
        <f t="shared" si="21"/>
        <v>0.11805555555555558</v>
      </c>
      <c r="S21" s="19">
        <f t="shared" si="22"/>
        <v>1.4583333333333393E-2</v>
      </c>
      <c r="T21" s="19">
        <f t="shared" si="23"/>
        <v>0.41041666666666671</v>
      </c>
      <c r="U21" s="47">
        <f t="shared" si="10"/>
        <v>17</v>
      </c>
      <c r="V21" s="21">
        <v>0.8520833333333333</v>
      </c>
      <c r="W21" s="20">
        <f t="shared" si="24"/>
        <v>8.4027777777777701E-2</v>
      </c>
      <c r="X21" s="21">
        <f t="shared" si="25"/>
        <v>0.47847222222222224</v>
      </c>
      <c r="Y21" s="19">
        <f t="shared" si="26"/>
        <v>3.0555555555555558E-2</v>
      </c>
      <c r="Z21" s="20">
        <f t="shared" si="27"/>
        <v>0.50902777777777786</v>
      </c>
      <c r="AA21" s="50">
        <f t="shared" si="15"/>
        <v>18</v>
      </c>
      <c r="AB21" s="43">
        <v>16</v>
      </c>
      <c r="AC21" s="32" t="s">
        <v>14</v>
      </c>
    </row>
    <row r="22" spans="1:29" x14ac:dyDescent="0.2">
      <c r="A22" s="43">
        <v>19</v>
      </c>
      <c r="B22" s="15" t="s">
        <v>123</v>
      </c>
      <c r="C22" s="16" t="s">
        <v>12</v>
      </c>
      <c r="D22" s="17" t="s">
        <v>5</v>
      </c>
      <c r="E22" s="18" t="s">
        <v>4</v>
      </c>
      <c r="F22" s="21">
        <v>0.49305555555555558</v>
      </c>
      <c r="G22" s="19">
        <f t="shared" si="16"/>
        <v>0.15000000000000008</v>
      </c>
      <c r="H22" s="19">
        <f t="shared" si="17"/>
        <v>0.15000000000000008</v>
      </c>
      <c r="I22" s="47">
        <f t="shared" si="2"/>
        <v>25</v>
      </c>
      <c r="J22" s="21">
        <v>0.65</v>
      </c>
      <c r="K22" s="19">
        <v>0.65138888888888891</v>
      </c>
      <c r="L22" s="19">
        <f t="shared" si="18"/>
        <v>0.15694444444444444</v>
      </c>
      <c r="M22" s="19">
        <f t="shared" si="19"/>
        <v>1.388888888888884E-3</v>
      </c>
      <c r="N22" s="19">
        <f t="shared" si="20"/>
        <v>0.30694444444444452</v>
      </c>
      <c r="O22" s="47">
        <f t="shared" si="6"/>
        <v>22</v>
      </c>
      <c r="P22" s="21">
        <v>0.76736111111111116</v>
      </c>
      <c r="Q22" s="19">
        <v>0.77222222222222225</v>
      </c>
      <c r="R22" s="19">
        <f t="shared" si="21"/>
        <v>0.11597222222222225</v>
      </c>
      <c r="S22" s="19">
        <f t="shared" si="22"/>
        <v>4.8611111111110938E-3</v>
      </c>
      <c r="T22" s="19">
        <f t="shared" si="23"/>
        <v>0.42430555555555566</v>
      </c>
      <c r="U22" s="47">
        <f t="shared" si="10"/>
        <v>21</v>
      </c>
      <c r="V22" s="21">
        <v>0.86458333333333337</v>
      </c>
      <c r="W22" s="20">
        <f t="shared" si="24"/>
        <v>9.2361111111111116E-2</v>
      </c>
      <c r="X22" s="21">
        <f t="shared" si="25"/>
        <v>0.51527777777777795</v>
      </c>
      <c r="Y22" s="19">
        <f t="shared" si="26"/>
        <v>6.2499999999999778E-3</v>
      </c>
      <c r="Z22" s="20">
        <f t="shared" si="27"/>
        <v>0.52152777777777781</v>
      </c>
      <c r="AA22" s="50">
        <f t="shared" si="15"/>
        <v>19</v>
      </c>
      <c r="AB22" s="43">
        <v>17</v>
      </c>
      <c r="AC22" s="32" t="s">
        <v>14</v>
      </c>
    </row>
    <row r="23" spans="1:29" x14ac:dyDescent="0.2">
      <c r="A23" s="43">
        <v>20</v>
      </c>
      <c r="B23" s="15" t="s">
        <v>124</v>
      </c>
      <c r="C23" s="16" t="s">
        <v>43</v>
      </c>
      <c r="D23" s="17" t="s">
        <v>42</v>
      </c>
      <c r="E23" s="18" t="s">
        <v>4</v>
      </c>
      <c r="F23" s="21">
        <v>0.48125000000000001</v>
      </c>
      <c r="G23" s="19">
        <f t="shared" si="16"/>
        <v>0.13819444444444451</v>
      </c>
      <c r="H23" s="19">
        <f t="shared" si="17"/>
        <v>0.13819444444444451</v>
      </c>
      <c r="I23" s="47">
        <f t="shared" si="2"/>
        <v>19</v>
      </c>
      <c r="J23" s="21">
        <v>0.63124999999999998</v>
      </c>
      <c r="K23" s="19">
        <v>0.64652777777777781</v>
      </c>
      <c r="L23" s="19">
        <f t="shared" si="18"/>
        <v>0.14999999999999997</v>
      </c>
      <c r="M23" s="19">
        <f t="shared" si="19"/>
        <v>1.5277777777777835E-2</v>
      </c>
      <c r="N23" s="19">
        <f t="shared" si="20"/>
        <v>0.28819444444444448</v>
      </c>
      <c r="O23" s="47">
        <f t="shared" si="6"/>
        <v>18</v>
      </c>
      <c r="P23" s="21">
        <v>0.76597222222222228</v>
      </c>
      <c r="Q23" s="19">
        <v>0.78541666666666665</v>
      </c>
      <c r="R23" s="19">
        <f t="shared" si="21"/>
        <v>0.11944444444444446</v>
      </c>
      <c r="S23" s="19">
        <f t="shared" si="22"/>
        <v>1.9444444444444375E-2</v>
      </c>
      <c r="T23" s="19">
        <f t="shared" si="23"/>
        <v>0.42291666666666677</v>
      </c>
      <c r="U23" s="47">
        <f t="shared" si="10"/>
        <v>20</v>
      </c>
      <c r="V23" s="21">
        <v>0.86944444444444446</v>
      </c>
      <c r="W23" s="20">
        <f t="shared" si="24"/>
        <v>8.4027777777777812E-2</v>
      </c>
      <c r="X23" s="21">
        <f t="shared" si="25"/>
        <v>0.49166666666666675</v>
      </c>
      <c r="Y23" s="19">
        <f t="shared" si="26"/>
        <v>3.472222222222221E-2</v>
      </c>
      <c r="Z23" s="20">
        <f t="shared" si="27"/>
        <v>0.52638888888888902</v>
      </c>
      <c r="AA23" s="50">
        <f t="shared" si="15"/>
        <v>20</v>
      </c>
      <c r="AB23" s="43">
        <v>18</v>
      </c>
      <c r="AC23" s="32" t="s">
        <v>14</v>
      </c>
    </row>
    <row r="24" spans="1:29" x14ac:dyDescent="0.2">
      <c r="A24" s="43">
        <v>21</v>
      </c>
      <c r="B24" s="15" t="s">
        <v>125</v>
      </c>
      <c r="C24" s="16" t="s">
        <v>16</v>
      </c>
      <c r="D24" s="17" t="s">
        <v>51</v>
      </c>
      <c r="E24" s="18" t="s">
        <v>4</v>
      </c>
      <c r="F24" s="21">
        <v>0.47847222222222224</v>
      </c>
      <c r="G24" s="19">
        <f t="shared" si="16"/>
        <v>0.13541666666666674</v>
      </c>
      <c r="H24" s="19">
        <f t="shared" si="17"/>
        <v>0.13541666666666674</v>
      </c>
      <c r="I24" s="47">
        <f t="shared" si="2"/>
        <v>14</v>
      </c>
      <c r="J24" s="21">
        <v>0.65208333333333335</v>
      </c>
      <c r="K24" s="19">
        <v>0.66666666666666663</v>
      </c>
      <c r="L24" s="19">
        <f t="shared" si="18"/>
        <v>0.1736111111111111</v>
      </c>
      <c r="M24" s="19">
        <f t="shared" si="19"/>
        <v>1.4583333333333282E-2</v>
      </c>
      <c r="N24" s="19">
        <f t="shared" si="20"/>
        <v>0.30902777777777785</v>
      </c>
      <c r="O24" s="47">
        <f t="shared" si="6"/>
        <v>23</v>
      </c>
      <c r="P24" s="21">
        <v>0.77500000000000002</v>
      </c>
      <c r="Q24" s="19">
        <v>0.79861111111111116</v>
      </c>
      <c r="R24" s="19">
        <f t="shared" si="21"/>
        <v>0.10833333333333339</v>
      </c>
      <c r="S24" s="19">
        <f t="shared" si="22"/>
        <v>2.3611111111111138E-2</v>
      </c>
      <c r="T24" s="19">
        <f t="shared" si="23"/>
        <v>0.43194444444444452</v>
      </c>
      <c r="U24" s="47">
        <f t="shared" si="10"/>
        <v>22</v>
      </c>
      <c r="V24" s="21">
        <v>0.875</v>
      </c>
      <c r="W24" s="20">
        <f t="shared" si="24"/>
        <v>7.638888888888884E-2</v>
      </c>
      <c r="X24" s="21">
        <f t="shared" si="25"/>
        <v>0.49375000000000008</v>
      </c>
      <c r="Y24" s="19">
        <f t="shared" si="26"/>
        <v>3.819444444444442E-2</v>
      </c>
      <c r="Z24" s="20">
        <f t="shared" si="27"/>
        <v>0.53194444444444455</v>
      </c>
      <c r="AA24" s="50">
        <f t="shared" si="15"/>
        <v>21</v>
      </c>
      <c r="AB24" s="43">
        <v>19</v>
      </c>
      <c r="AC24" s="32" t="s">
        <v>14</v>
      </c>
    </row>
    <row r="25" spans="1:29" x14ac:dyDescent="0.2">
      <c r="A25" s="43">
        <v>22</v>
      </c>
      <c r="B25" s="15" t="s">
        <v>126</v>
      </c>
      <c r="C25" s="16" t="s">
        <v>15</v>
      </c>
      <c r="D25" s="17" t="s">
        <v>14</v>
      </c>
      <c r="E25" s="25">
        <v>0.34305555555555556</v>
      </c>
      <c r="F25" s="21">
        <v>0.5180555555555556</v>
      </c>
      <c r="G25" s="19">
        <f t="shared" si="16"/>
        <v>0.17500000000000004</v>
      </c>
      <c r="H25" s="19">
        <f t="shared" si="17"/>
        <v>0.17500000000000004</v>
      </c>
      <c r="I25" s="47">
        <f t="shared" si="2"/>
        <v>42</v>
      </c>
      <c r="J25" s="21">
        <v>0.66111111111111109</v>
      </c>
      <c r="K25" s="19">
        <v>0.67291666666666672</v>
      </c>
      <c r="L25" s="19">
        <f t="shared" si="18"/>
        <v>0.14305555555555549</v>
      </c>
      <c r="M25" s="19">
        <f t="shared" si="19"/>
        <v>1.1805555555555625E-2</v>
      </c>
      <c r="N25" s="19">
        <f t="shared" si="20"/>
        <v>0.31805555555555554</v>
      </c>
      <c r="O25" s="47">
        <f t="shared" si="6"/>
        <v>25</v>
      </c>
      <c r="P25" s="21">
        <v>0.78333333333333333</v>
      </c>
      <c r="Q25" s="19">
        <v>0.80069444444444449</v>
      </c>
      <c r="R25" s="19">
        <f t="shared" si="21"/>
        <v>0.11041666666666661</v>
      </c>
      <c r="S25" s="19">
        <f t="shared" si="22"/>
        <v>1.736111111111116E-2</v>
      </c>
      <c r="T25" s="19">
        <f t="shared" si="23"/>
        <v>0.44027777777777777</v>
      </c>
      <c r="U25" s="47">
        <f t="shared" si="10"/>
        <v>24</v>
      </c>
      <c r="V25" s="21">
        <v>0.87708333333333333</v>
      </c>
      <c r="W25" s="20">
        <f t="shared" si="24"/>
        <v>7.638888888888884E-2</v>
      </c>
      <c r="X25" s="21">
        <f t="shared" si="25"/>
        <v>0.50486111111111098</v>
      </c>
      <c r="Y25" s="19">
        <f t="shared" si="26"/>
        <v>2.9166666666666785E-2</v>
      </c>
      <c r="Z25" s="20">
        <f t="shared" si="27"/>
        <v>0.53402777777777777</v>
      </c>
      <c r="AA25" s="50">
        <f t="shared" si="15"/>
        <v>22</v>
      </c>
      <c r="AB25" s="43" t="s">
        <v>103</v>
      </c>
      <c r="AC25" s="32" t="s">
        <v>14</v>
      </c>
    </row>
    <row r="26" spans="1:29" x14ac:dyDescent="0.2">
      <c r="A26" s="43">
        <v>23</v>
      </c>
      <c r="B26" s="15" t="s">
        <v>127</v>
      </c>
      <c r="C26" s="16" t="s">
        <v>19</v>
      </c>
      <c r="D26" s="17" t="s">
        <v>14</v>
      </c>
      <c r="E26" s="25">
        <v>0.34305555555555556</v>
      </c>
      <c r="F26" s="21">
        <v>0.5180555555555556</v>
      </c>
      <c r="G26" s="19">
        <f t="shared" si="16"/>
        <v>0.17500000000000004</v>
      </c>
      <c r="H26" s="19">
        <f t="shared" si="17"/>
        <v>0.17500000000000004</v>
      </c>
      <c r="I26" s="47">
        <f t="shared" si="2"/>
        <v>42</v>
      </c>
      <c r="J26" s="21">
        <v>0.66111111111111109</v>
      </c>
      <c r="K26" s="19">
        <v>0.67291666666666672</v>
      </c>
      <c r="L26" s="19">
        <f t="shared" si="18"/>
        <v>0.14305555555555549</v>
      </c>
      <c r="M26" s="19">
        <f t="shared" si="19"/>
        <v>1.1805555555555625E-2</v>
      </c>
      <c r="N26" s="19">
        <f t="shared" si="20"/>
        <v>0.31805555555555554</v>
      </c>
      <c r="O26" s="47">
        <f t="shared" si="6"/>
        <v>25</v>
      </c>
      <c r="P26" s="21">
        <v>0.78402777777777777</v>
      </c>
      <c r="Q26" s="19">
        <v>0.80069444444444449</v>
      </c>
      <c r="R26" s="19">
        <f t="shared" si="21"/>
        <v>0.11111111111111105</v>
      </c>
      <c r="S26" s="19">
        <f t="shared" si="22"/>
        <v>1.6666666666666718E-2</v>
      </c>
      <c r="T26" s="19">
        <f t="shared" si="23"/>
        <v>0.44097222222222221</v>
      </c>
      <c r="U26" s="47">
        <f t="shared" si="10"/>
        <v>25</v>
      </c>
      <c r="V26" s="21">
        <v>0.87708333333333333</v>
      </c>
      <c r="W26" s="20">
        <f t="shared" si="24"/>
        <v>7.638888888888884E-2</v>
      </c>
      <c r="X26" s="21">
        <f t="shared" si="25"/>
        <v>0.50555555555555542</v>
      </c>
      <c r="Y26" s="19">
        <f t="shared" si="26"/>
        <v>2.8472222222222343E-2</v>
      </c>
      <c r="Z26" s="20">
        <f t="shared" si="27"/>
        <v>0.53402777777777777</v>
      </c>
      <c r="AA26" s="50">
        <f t="shared" si="15"/>
        <v>22</v>
      </c>
      <c r="AB26" s="43" t="s">
        <v>103</v>
      </c>
      <c r="AC26" s="32" t="s">
        <v>14</v>
      </c>
    </row>
    <row r="27" spans="1:29" x14ac:dyDescent="0.2">
      <c r="A27" s="43">
        <v>24</v>
      </c>
      <c r="B27" s="15" t="s">
        <v>6</v>
      </c>
      <c r="C27" s="16" t="s">
        <v>8</v>
      </c>
      <c r="D27" s="17" t="s">
        <v>7</v>
      </c>
      <c r="E27" s="18" t="s">
        <v>4</v>
      </c>
      <c r="F27" s="21">
        <v>0.47847222222222224</v>
      </c>
      <c r="G27" s="19">
        <f t="shared" si="16"/>
        <v>0.13541666666666674</v>
      </c>
      <c r="H27" s="19">
        <f t="shared" si="17"/>
        <v>0.13541666666666674</v>
      </c>
      <c r="I27" s="47">
        <f t="shared" si="2"/>
        <v>14</v>
      </c>
      <c r="J27" s="21">
        <v>0.62638888888888888</v>
      </c>
      <c r="K27" s="19">
        <v>0.63194444444444442</v>
      </c>
      <c r="L27" s="19">
        <f t="shared" si="18"/>
        <v>0.14791666666666664</v>
      </c>
      <c r="M27" s="19">
        <f t="shared" si="19"/>
        <v>5.5555555555555358E-3</v>
      </c>
      <c r="N27" s="19">
        <f t="shared" si="20"/>
        <v>0.28333333333333338</v>
      </c>
      <c r="O27" s="47">
        <f t="shared" si="6"/>
        <v>15</v>
      </c>
      <c r="P27" s="21">
        <v>0.74652777777777779</v>
      </c>
      <c r="Q27" s="19">
        <v>0.75624999999999998</v>
      </c>
      <c r="R27" s="19">
        <f t="shared" si="21"/>
        <v>0.11458333333333337</v>
      </c>
      <c r="S27" s="19">
        <f t="shared" si="22"/>
        <v>9.7222222222221877E-3</v>
      </c>
      <c r="T27" s="19">
        <f t="shared" si="23"/>
        <v>0.40347222222222229</v>
      </c>
      <c r="U27" s="47">
        <f t="shared" si="10"/>
        <v>14</v>
      </c>
      <c r="V27" s="21">
        <v>0.87986111111111109</v>
      </c>
      <c r="W27" s="20">
        <f t="shared" si="24"/>
        <v>0.12361111111111112</v>
      </c>
      <c r="X27" s="21">
        <f t="shared" si="25"/>
        <v>0.52152777777777781</v>
      </c>
      <c r="Y27" s="19">
        <f t="shared" si="26"/>
        <v>1.5277777777777724E-2</v>
      </c>
      <c r="Z27" s="20">
        <f t="shared" si="27"/>
        <v>0.53680555555555554</v>
      </c>
      <c r="AA27" s="50">
        <f t="shared" si="15"/>
        <v>24</v>
      </c>
      <c r="AB27" s="43">
        <v>22</v>
      </c>
      <c r="AC27" s="32" t="s">
        <v>14</v>
      </c>
    </row>
    <row r="28" spans="1:29" x14ac:dyDescent="0.2">
      <c r="A28" s="43">
        <v>25</v>
      </c>
      <c r="B28" s="15" t="s">
        <v>128</v>
      </c>
      <c r="C28" s="16" t="s">
        <v>41</v>
      </c>
      <c r="D28" s="17" t="s">
        <v>40</v>
      </c>
      <c r="E28" s="18" t="s">
        <v>4</v>
      </c>
      <c r="F28" s="21">
        <v>0.4861111111111111</v>
      </c>
      <c r="G28" s="19">
        <f t="shared" si="16"/>
        <v>0.1430555555555556</v>
      </c>
      <c r="H28" s="19">
        <f t="shared" si="17"/>
        <v>0.1430555555555556</v>
      </c>
      <c r="I28" s="47">
        <f t="shared" si="2"/>
        <v>21</v>
      </c>
      <c r="J28" s="21">
        <v>0.63680555555555551</v>
      </c>
      <c r="K28" s="19">
        <v>0.64722222222222225</v>
      </c>
      <c r="L28" s="19">
        <f t="shared" si="18"/>
        <v>0.15069444444444441</v>
      </c>
      <c r="M28" s="19">
        <f t="shared" si="19"/>
        <v>1.0416666666666741E-2</v>
      </c>
      <c r="N28" s="19">
        <f t="shared" si="20"/>
        <v>0.29375000000000001</v>
      </c>
      <c r="O28" s="47">
        <f t="shared" si="6"/>
        <v>20</v>
      </c>
      <c r="P28" s="21">
        <v>0.77986111111111112</v>
      </c>
      <c r="Q28" s="19">
        <v>0.7895833333333333</v>
      </c>
      <c r="R28" s="19">
        <f t="shared" si="21"/>
        <v>0.13263888888888886</v>
      </c>
      <c r="S28" s="19">
        <f t="shared" si="22"/>
        <v>9.7222222222221877E-3</v>
      </c>
      <c r="T28" s="19">
        <f t="shared" si="23"/>
        <v>0.43680555555555561</v>
      </c>
      <c r="U28" s="47">
        <f t="shared" si="10"/>
        <v>23</v>
      </c>
      <c r="V28" s="21">
        <v>0.88124999999999998</v>
      </c>
      <c r="W28" s="20">
        <f t="shared" si="24"/>
        <v>9.1666666666666674E-2</v>
      </c>
      <c r="X28" s="21">
        <f t="shared" si="25"/>
        <v>0.51805555555555549</v>
      </c>
      <c r="Y28" s="19">
        <f t="shared" si="26"/>
        <v>2.0138888888888928E-2</v>
      </c>
      <c r="Z28" s="20">
        <f t="shared" si="27"/>
        <v>0.53819444444444442</v>
      </c>
      <c r="AA28" s="50">
        <f t="shared" si="15"/>
        <v>25</v>
      </c>
      <c r="AB28" s="43">
        <v>23</v>
      </c>
      <c r="AC28" s="32" t="s">
        <v>14</v>
      </c>
    </row>
    <row r="29" spans="1:29" x14ac:dyDescent="0.2">
      <c r="A29" s="43">
        <v>26</v>
      </c>
      <c r="B29" s="15" t="s">
        <v>129</v>
      </c>
      <c r="C29" s="16" t="s">
        <v>66</v>
      </c>
      <c r="D29" s="17" t="s">
        <v>23</v>
      </c>
      <c r="E29" s="18" t="s">
        <v>4</v>
      </c>
      <c r="F29" s="21">
        <v>0.49444444444444446</v>
      </c>
      <c r="G29" s="19">
        <f t="shared" si="16"/>
        <v>0.15138888888888896</v>
      </c>
      <c r="H29" s="19">
        <f t="shared" si="17"/>
        <v>0.15138888888888896</v>
      </c>
      <c r="I29" s="47">
        <f t="shared" si="2"/>
        <v>27</v>
      </c>
      <c r="J29" s="21">
        <v>0.66249999999999998</v>
      </c>
      <c r="K29" s="19">
        <v>0.6694444444444444</v>
      </c>
      <c r="L29" s="19">
        <f t="shared" si="18"/>
        <v>0.16805555555555551</v>
      </c>
      <c r="M29" s="19">
        <f t="shared" si="19"/>
        <v>6.9444444444444198E-3</v>
      </c>
      <c r="N29" s="19">
        <f t="shared" si="20"/>
        <v>0.31944444444444448</v>
      </c>
      <c r="O29" s="47">
        <f t="shared" si="6"/>
        <v>28</v>
      </c>
      <c r="P29" s="21">
        <v>0.78819444444444442</v>
      </c>
      <c r="Q29" s="19">
        <v>0.79583333333333328</v>
      </c>
      <c r="R29" s="19">
        <f t="shared" si="21"/>
        <v>0.11875000000000002</v>
      </c>
      <c r="S29" s="19">
        <f t="shared" si="22"/>
        <v>7.6388888888888618E-3</v>
      </c>
      <c r="T29" s="19">
        <f t="shared" si="23"/>
        <v>0.44513888888888892</v>
      </c>
      <c r="U29" s="47">
        <f t="shared" si="10"/>
        <v>26</v>
      </c>
      <c r="V29" s="21">
        <v>0.88472222222222219</v>
      </c>
      <c r="W29" s="20">
        <f t="shared" si="24"/>
        <v>8.8888888888888906E-2</v>
      </c>
      <c r="X29" s="21">
        <f t="shared" si="25"/>
        <v>0.52708333333333335</v>
      </c>
      <c r="Y29" s="19">
        <f t="shared" si="26"/>
        <v>1.4583333333333282E-2</v>
      </c>
      <c r="Z29" s="20">
        <f t="shared" si="27"/>
        <v>0.54166666666666674</v>
      </c>
      <c r="AA29" s="50">
        <f t="shared" si="15"/>
        <v>26</v>
      </c>
      <c r="AB29" s="43">
        <v>24</v>
      </c>
      <c r="AC29" s="32" t="s">
        <v>14</v>
      </c>
    </row>
    <row r="30" spans="1:29" x14ac:dyDescent="0.2">
      <c r="A30" s="43">
        <v>27</v>
      </c>
      <c r="B30" s="15" t="s">
        <v>130</v>
      </c>
      <c r="C30" s="16" t="s">
        <v>66</v>
      </c>
      <c r="D30" s="17" t="s">
        <v>65</v>
      </c>
      <c r="E30" s="18" t="s">
        <v>4</v>
      </c>
      <c r="F30" s="21">
        <v>0.5</v>
      </c>
      <c r="G30" s="19">
        <f t="shared" si="16"/>
        <v>0.1569444444444445</v>
      </c>
      <c r="H30" s="19">
        <f t="shared" si="17"/>
        <v>0.1569444444444445</v>
      </c>
      <c r="I30" s="47">
        <f t="shared" si="2"/>
        <v>30</v>
      </c>
      <c r="J30" s="21">
        <v>0.66249999999999998</v>
      </c>
      <c r="K30" s="19">
        <v>0.67013888888888884</v>
      </c>
      <c r="L30" s="19">
        <f t="shared" si="18"/>
        <v>0.16249999999999998</v>
      </c>
      <c r="M30" s="19">
        <f t="shared" si="19"/>
        <v>7.6388888888888618E-3</v>
      </c>
      <c r="N30" s="19">
        <f t="shared" si="20"/>
        <v>0.31944444444444448</v>
      </c>
      <c r="O30" s="47">
        <f t="shared" si="6"/>
        <v>28</v>
      </c>
      <c r="P30" s="21">
        <v>0.79513888888888884</v>
      </c>
      <c r="Q30" s="19">
        <v>0.80694444444444446</v>
      </c>
      <c r="R30" s="19">
        <f t="shared" si="21"/>
        <v>0.125</v>
      </c>
      <c r="S30" s="19">
        <f t="shared" si="22"/>
        <v>1.1805555555555625E-2</v>
      </c>
      <c r="T30" s="19">
        <f t="shared" si="23"/>
        <v>0.45208333333333334</v>
      </c>
      <c r="U30" s="47">
        <f t="shared" si="10"/>
        <v>28</v>
      </c>
      <c r="V30" s="21">
        <v>0.89375000000000004</v>
      </c>
      <c r="W30" s="20">
        <f t="shared" si="24"/>
        <v>8.680555555555558E-2</v>
      </c>
      <c r="X30" s="21">
        <f t="shared" si="25"/>
        <v>0.53125</v>
      </c>
      <c r="Y30" s="19">
        <f t="shared" si="26"/>
        <v>1.9444444444444486E-2</v>
      </c>
      <c r="Z30" s="20">
        <f t="shared" si="27"/>
        <v>0.5506944444444446</v>
      </c>
      <c r="AA30" s="50">
        <f t="shared" si="15"/>
        <v>27</v>
      </c>
      <c r="AB30" s="43">
        <v>25</v>
      </c>
      <c r="AC30" s="32" t="s">
        <v>14</v>
      </c>
    </row>
    <row r="31" spans="1:29" x14ac:dyDescent="0.2">
      <c r="A31" s="43">
        <v>28</v>
      </c>
      <c r="B31" s="15" t="s">
        <v>131</v>
      </c>
      <c r="C31" s="16" t="s">
        <v>19</v>
      </c>
      <c r="D31" s="17" t="s">
        <v>18</v>
      </c>
      <c r="E31" s="18" t="s">
        <v>4</v>
      </c>
      <c r="F31" s="21">
        <v>0.50208333333333333</v>
      </c>
      <c r="G31" s="19">
        <f t="shared" si="16"/>
        <v>0.15902777777777782</v>
      </c>
      <c r="H31" s="19">
        <f t="shared" si="17"/>
        <v>0.15902777777777782</v>
      </c>
      <c r="I31" s="47">
        <f t="shared" si="2"/>
        <v>32</v>
      </c>
      <c r="J31" s="21">
        <v>0.66805555555555551</v>
      </c>
      <c r="K31" s="19">
        <v>0.67222222222222228</v>
      </c>
      <c r="L31" s="19">
        <f t="shared" si="18"/>
        <v>0.16597222222222219</v>
      </c>
      <c r="M31" s="19">
        <f t="shared" si="19"/>
        <v>4.1666666666667629E-3</v>
      </c>
      <c r="N31" s="19">
        <f t="shared" si="20"/>
        <v>0.32500000000000001</v>
      </c>
      <c r="O31" s="47">
        <f t="shared" si="6"/>
        <v>30</v>
      </c>
      <c r="P31" s="21">
        <v>0.80069444444444449</v>
      </c>
      <c r="Q31" s="19">
        <v>0.80763888888888891</v>
      </c>
      <c r="R31" s="19">
        <f t="shared" si="21"/>
        <v>0.12847222222222221</v>
      </c>
      <c r="S31" s="19">
        <f t="shared" si="22"/>
        <v>6.9444444444444198E-3</v>
      </c>
      <c r="T31" s="19">
        <f t="shared" si="23"/>
        <v>0.45763888888888898</v>
      </c>
      <c r="U31" s="47">
        <f t="shared" si="10"/>
        <v>30</v>
      </c>
      <c r="V31" s="21">
        <v>0.8979166666666667</v>
      </c>
      <c r="W31" s="20">
        <f t="shared" si="24"/>
        <v>9.027777777777779E-2</v>
      </c>
      <c r="X31" s="21">
        <f t="shared" si="25"/>
        <v>0.54374999999999996</v>
      </c>
      <c r="Y31" s="19">
        <f t="shared" si="26"/>
        <v>1.1111111111111183E-2</v>
      </c>
      <c r="Z31" s="20">
        <f t="shared" si="27"/>
        <v>0.55486111111111125</v>
      </c>
      <c r="AA31" s="50">
        <f t="shared" si="15"/>
        <v>28</v>
      </c>
      <c r="AB31" s="43">
        <v>26</v>
      </c>
      <c r="AC31" s="32" t="s">
        <v>14</v>
      </c>
    </row>
    <row r="32" spans="1:29" x14ac:dyDescent="0.2">
      <c r="A32" s="43">
        <v>29</v>
      </c>
      <c r="B32" s="15" t="s">
        <v>132</v>
      </c>
      <c r="C32" s="16" t="s">
        <v>66</v>
      </c>
      <c r="D32" s="17" t="s">
        <v>64</v>
      </c>
      <c r="E32" s="18" t="s">
        <v>4</v>
      </c>
      <c r="F32" s="21">
        <v>0.48680555555555555</v>
      </c>
      <c r="G32" s="19">
        <f t="shared" si="16"/>
        <v>0.14375000000000004</v>
      </c>
      <c r="H32" s="19">
        <f t="shared" si="17"/>
        <v>0.14375000000000004</v>
      </c>
      <c r="I32" s="47">
        <f t="shared" si="2"/>
        <v>22</v>
      </c>
      <c r="J32" s="21">
        <v>0.65416666666666667</v>
      </c>
      <c r="K32" s="19">
        <v>0.66805555555555551</v>
      </c>
      <c r="L32" s="19">
        <f t="shared" si="18"/>
        <v>0.16736111111111113</v>
      </c>
      <c r="M32" s="19">
        <f t="shared" si="19"/>
        <v>1.388888888888884E-2</v>
      </c>
      <c r="N32" s="19">
        <f t="shared" si="20"/>
        <v>0.31111111111111117</v>
      </c>
      <c r="O32" s="47">
        <f t="shared" si="6"/>
        <v>24</v>
      </c>
      <c r="P32" s="21">
        <v>0.79722222222222228</v>
      </c>
      <c r="Q32" s="19">
        <v>0.80902777777777779</v>
      </c>
      <c r="R32" s="19">
        <f t="shared" si="21"/>
        <v>0.12916666666666676</v>
      </c>
      <c r="S32" s="19">
        <f t="shared" si="22"/>
        <v>1.1805555555555514E-2</v>
      </c>
      <c r="T32" s="19">
        <f t="shared" si="23"/>
        <v>0.45416666666666677</v>
      </c>
      <c r="U32" s="47">
        <f t="shared" si="10"/>
        <v>29</v>
      </c>
      <c r="V32" s="21">
        <v>0.90763888888888888</v>
      </c>
      <c r="W32" s="20">
        <f t="shared" si="24"/>
        <v>9.8611111111111094E-2</v>
      </c>
      <c r="X32" s="21">
        <f t="shared" si="25"/>
        <v>0.53888888888888897</v>
      </c>
      <c r="Y32" s="19">
        <f t="shared" si="26"/>
        <v>2.5694444444444353E-2</v>
      </c>
      <c r="Z32" s="20">
        <f t="shared" si="27"/>
        <v>0.56458333333333344</v>
      </c>
      <c r="AA32" s="50">
        <f t="shared" si="15"/>
        <v>29</v>
      </c>
      <c r="AB32" s="43">
        <v>27</v>
      </c>
      <c r="AC32" s="32" t="s">
        <v>14</v>
      </c>
    </row>
    <row r="33" spans="1:29" x14ac:dyDescent="0.2">
      <c r="A33" s="43">
        <v>30</v>
      </c>
      <c r="B33" s="15" t="s">
        <v>133</v>
      </c>
      <c r="C33" s="16" t="s">
        <v>59</v>
      </c>
      <c r="D33" s="17" t="s">
        <v>72</v>
      </c>
      <c r="E33" s="18" t="s">
        <v>4</v>
      </c>
      <c r="F33" s="21">
        <v>0.49375000000000002</v>
      </c>
      <c r="G33" s="19">
        <f t="shared" si="16"/>
        <v>0.15069444444444452</v>
      </c>
      <c r="H33" s="19">
        <f t="shared" si="17"/>
        <v>0.15069444444444452</v>
      </c>
      <c r="I33" s="47">
        <f t="shared" si="2"/>
        <v>26</v>
      </c>
      <c r="J33" s="21">
        <v>0.67708333333333337</v>
      </c>
      <c r="K33" s="19">
        <v>0.68888888888888888</v>
      </c>
      <c r="L33" s="19">
        <f t="shared" si="18"/>
        <v>0.18333333333333335</v>
      </c>
      <c r="M33" s="19">
        <f t="shared" si="19"/>
        <v>1.1805555555555514E-2</v>
      </c>
      <c r="N33" s="19">
        <f t="shared" si="20"/>
        <v>0.33402777777777787</v>
      </c>
      <c r="O33" s="47">
        <f t="shared" si="6"/>
        <v>31</v>
      </c>
      <c r="P33" s="21">
        <v>0.82013888888888886</v>
      </c>
      <c r="Q33" s="19">
        <v>0.83611111111111114</v>
      </c>
      <c r="R33" s="19">
        <f t="shared" si="21"/>
        <v>0.13124999999999998</v>
      </c>
      <c r="S33" s="19">
        <f t="shared" si="22"/>
        <v>1.5972222222222276E-2</v>
      </c>
      <c r="T33" s="19">
        <f t="shared" si="23"/>
        <v>0.47708333333333336</v>
      </c>
      <c r="U33" s="47">
        <f t="shared" si="10"/>
        <v>31</v>
      </c>
      <c r="V33" s="21">
        <v>0.92500000000000004</v>
      </c>
      <c r="W33" s="20">
        <f t="shared" si="24"/>
        <v>8.8888888888888906E-2</v>
      </c>
      <c r="X33" s="21">
        <f t="shared" si="25"/>
        <v>0.5541666666666667</v>
      </c>
      <c r="Y33" s="19">
        <f t="shared" si="26"/>
        <v>2.777777777777779E-2</v>
      </c>
      <c r="Z33" s="20">
        <f t="shared" si="27"/>
        <v>0.5819444444444446</v>
      </c>
      <c r="AA33" s="50">
        <f t="shared" si="15"/>
        <v>30</v>
      </c>
      <c r="AB33" s="43" t="s">
        <v>104</v>
      </c>
      <c r="AC33" s="32" t="s">
        <v>14</v>
      </c>
    </row>
    <row r="34" spans="1:29" x14ac:dyDescent="0.2">
      <c r="A34" s="43">
        <v>31</v>
      </c>
      <c r="B34" s="15" t="s">
        <v>134</v>
      </c>
      <c r="C34" s="16" t="s">
        <v>36</v>
      </c>
      <c r="D34" s="17" t="s">
        <v>35</v>
      </c>
      <c r="E34" s="18" t="s">
        <v>4</v>
      </c>
      <c r="F34" s="21">
        <v>0.51180555555555551</v>
      </c>
      <c r="G34" s="19">
        <f t="shared" si="16"/>
        <v>0.16875000000000001</v>
      </c>
      <c r="H34" s="19">
        <f t="shared" si="17"/>
        <v>0.16875000000000001</v>
      </c>
      <c r="I34" s="47">
        <f t="shared" si="2"/>
        <v>39</v>
      </c>
      <c r="J34" s="21">
        <v>0.67777777777777781</v>
      </c>
      <c r="K34" s="19">
        <v>0.6875</v>
      </c>
      <c r="L34" s="19">
        <f t="shared" si="18"/>
        <v>0.1659722222222223</v>
      </c>
      <c r="M34" s="19">
        <f t="shared" si="19"/>
        <v>9.7222222222221877E-3</v>
      </c>
      <c r="N34" s="19">
        <f t="shared" si="20"/>
        <v>0.33472222222222231</v>
      </c>
      <c r="O34" s="47">
        <f t="shared" si="6"/>
        <v>32</v>
      </c>
      <c r="P34" s="21">
        <v>0.82430555555555551</v>
      </c>
      <c r="Q34" s="19">
        <v>0.83750000000000002</v>
      </c>
      <c r="R34" s="19">
        <f t="shared" si="21"/>
        <v>0.13680555555555551</v>
      </c>
      <c r="S34" s="19">
        <f t="shared" si="22"/>
        <v>1.3194444444444509E-2</v>
      </c>
      <c r="T34" s="19">
        <f t="shared" si="23"/>
        <v>0.48125000000000001</v>
      </c>
      <c r="U34" s="47">
        <f t="shared" si="10"/>
        <v>32</v>
      </c>
      <c r="V34" s="21">
        <v>0.92500000000000004</v>
      </c>
      <c r="W34" s="20">
        <f t="shared" si="24"/>
        <v>8.7500000000000022E-2</v>
      </c>
      <c r="X34" s="21">
        <f t="shared" si="25"/>
        <v>0.5590277777777779</v>
      </c>
      <c r="Y34" s="19">
        <f t="shared" si="26"/>
        <v>2.2916666666666696E-2</v>
      </c>
      <c r="Z34" s="20">
        <f t="shared" si="27"/>
        <v>0.5819444444444446</v>
      </c>
      <c r="AA34" s="50">
        <f t="shared" si="15"/>
        <v>30</v>
      </c>
      <c r="AB34" s="43" t="s">
        <v>104</v>
      </c>
      <c r="AC34" s="32" t="s">
        <v>14</v>
      </c>
    </row>
    <row r="35" spans="1:29" x14ac:dyDescent="0.2">
      <c r="A35" s="43">
        <v>32</v>
      </c>
      <c r="B35" s="15" t="s">
        <v>135</v>
      </c>
      <c r="C35" s="16" t="s">
        <v>29</v>
      </c>
      <c r="D35" s="17" t="s">
        <v>45</v>
      </c>
      <c r="E35" s="24">
        <v>0.27500000000000002</v>
      </c>
      <c r="F35" s="21">
        <v>0.44166666666666665</v>
      </c>
      <c r="G35" s="19">
        <f t="shared" si="16"/>
        <v>0.16666666666666663</v>
      </c>
      <c r="H35" s="19">
        <f t="shared" si="17"/>
        <v>0.16666666666666663</v>
      </c>
      <c r="I35" s="47">
        <f t="shared" si="2"/>
        <v>38</v>
      </c>
      <c r="J35" s="21">
        <v>0.61944444444444446</v>
      </c>
      <c r="K35" s="19">
        <v>0.63124999999999998</v>
      </c>
      <c r="L35" s="19">
        <f t="shared" si="18"/>
        <v>0.17777777777777781</v>
      </c>
      <c r="M35" s="19">
        <f t="shared" si="19"/>
        <v>1.1805555555555514E-2</v>
      </c>
      <c r="N35" s="19">
        <f t="shared" si="20"/>
        <v>0.34444444444444444</v>
      </c>
      <c r="O35" s="47">
        <f t="shared" si="6"/>
        <v>34</v>
      </c>
      <c r="P35" s="21">
        <v>0.76180555555555551</v>
      </c>
      <c r="Q35" s="19">
        <v>0.77222222222222225</v>
      </c>
      <c r="R35" s="19">
        <f t="shared" si="21"/>
        <v>0.13055555555555554</v>
      </c>
      <c r="S35" s="19">
        <f t="shared" si="22"/>
        <v>1.0416666666666741E-2</v>
      </c>
      <c r="T35" s="19">
        <f t="shared" si="23"/>
        <v>0.48680555555555549</v>
      </c>
      <c r="U35" s="47">
        <f t="shared" si="10"/>
        <v>34</v>
      </c>
      <c r="V35" s="21">
        <v>0.86458333333333337</v>
      </c>
      <c r="W35" s="20">
        <f t="shared" si="24"/>
        <v>9.2361111111111116E-2</v>
      </c>
      <c r="X35" s="21">
        <f t="shared" si="25"/>
        <v>0.56736111111111109</v>
      </c>
      <c r="Y35" s="19">
        <f t="shared" si="26"/>
        <v>2.2222222222222254E-2</v>
      </c>
      <c r="Z35" s="20">
        <f t="shared" si="27"/>
        <v>0.58958333333333335</v>
      </c>
      <c r="AA35" s="50">
        <f t="shared" si="15"/>
        <v>32</v>
      </c>
      <c r="AB35" s="43" t="s">
        <v>14</v>
      </c>
      <c r="AC35" s="32">
        <v>3</v>
      </c>
    </row>
    <row r="36" spans="1:29" x14ac:dyDescent="0.2">
      <c r="A36" s="33">
        <v>33</v>
      </c>
      <c r="B36" s="34" t="s">
        <v>136</v>
      </c>
      <c r="C36" s="35" t="s">
        <v>59</v>
      </c>
      <c r="D36" s="36" t="s">
        <v>60</v>
      </c>
      <c r="E36" s="37" t="s">
        <v>4</v>
      </c>
      <c r="F36" s="40">
        <v>0.49166666666666664</v>
      </c>
      <c r="G36" s="38">
        <f t="shared" si="16"/>
        <v>0.14861111111111114</v>
      </c>
      <c r="H36" s="38">
        <f t="shared" si="17"/>
        <v>0.14861111111111114</v>
      </c>
      <c r="I36" s="48">
        <f t="shared" ref="I36:I56" si="28">IF(H36&lt;&gt;"-",RANK(H36,H$4:H$56,1),"DNS")</f>
        <v>24</v>
      </c>
      <c r="J36" s="40">
        <v>0.66180555555555554</v>
      </c>
      <c r="K36" s="38">
        <v>0.66666666666666663</v>
      </c>
      <c r="L36" s="38">
        <f t="shared" si="18"/>
        <v>0.1701388888888889</v>
      </c>
      <c r="M36" s="38">
        <f t="shared" si="19"/>
        <v>4.8611111111110938E-3</v>
      </c>
      <c r="N36" s="38">
        <f t="shared" si="20"/>
        <v>0.31875000000000003</v>
      </c>
      <c r="O36" s="48">
        <f t="shared" ref="O36:O56" si="29">IF(I36&lt;&gt;"DNS", IF(N36&lt;&gt;"-",RANK(N36,N$4:N$56,1),"DNF"),"DNS")</f>
        <v>27</v>
      </c>
      <c r="P36" s="40">
        <v>0.78819444444444442</v>
      </c>
      <c r="Q36" s="38">
        <v>0.7993055555555556</v>
      </c>
      <c r="R36" s="38">
        <f t="shared" si="21"/>
        <v>0.12152777777777779</v>
      </c>
      <c r="S36" s="38">
        <f t="shared" si="22"/>
        <v>1.1111111111111183E-2</v>
      </c>
      <c r="T36" s="38">
        <f t="shared" si="23"/>
        <v>0.44513888888888892</v>
      </c>
      <c r="U36" s="48">
        <f t="shared" si="10"/>
        <v>26</v>
      </c>
      <c r="V36" s="40">
        <v>0.93888888888888888</v>
      </c>
      <c r="W36" s="39">
        <f t="shared" si="24"/>
        <v>0.13958333333333328</v>
      </c>
      <c r="X36" s="40">
        <f t="shared" si="25"/>
        <v>0.57986111111111116</v>
      </c>
      <c r="Y36" s="38">
        <f t="shared" si="26"/>
        <v>1.5972222222222276E-2</v>
      </c>
      <c r="Z36" s="39">
        <f t="shared" si="27"/>
        <v>0.59583333333333344</v>
      </c>
      <c r="AA36" s="51">
        <f t="shared" ref="AA36:AA56" si="30">IF(I36&lt;&gt;"DNS", IF(Z36&lt;&gt;"-",RANK(Z36,Z$4:Z$56,1),"DNF"),"DNS")</f>
        <v>33</v>
      </c>
      <c r="AB36" s="33">
        <v>30</v>
      </c>
      <c r="AC36" s="41" t="s">
        <v>14</v>
      </c>
    </row>
    <row r="37" spans="1:29" x14ac:dyDescent="0.2">
      <c r="A37" s="54">
        <v>34</v>
      </c>
      <c r="B37" s="55" t="s">
        <v>137</v>
      </c>
      <c r="C37" s="56" t="s">
        <v>33</v>
      </c>
      <c r="D37" s="57" t="s">
        <v>11</v>
      </c>
      <c r="E37" s="58" t="s">
        <v>4</v>
      </c>
      <c r="F37" s="59">
        <v>0.50069444444444444</v>
      </c>
      <c r="G37" s="60">
        <f t="shared" ref="G37:G56" si="31">IF(AND(F37&lt;&gt;"",F37&lt;&gt;"-",E37&lt;&gt;"-",E37&lt;&gt;""),F37-E37,"-")</f>
        <v>0.15763888888888894</v>
      </c>
      <c r="H37" s="60">
        <f t="shared" ref="H37:H56" si="32">IF(AND(F37&lt;&gt;"", F37&lt;&gt;"-",E37&lt;&gt;"",E37&lt;&gt;"-"), F37-E37,"-")</f>
        <v>0.15763888888888894</v>
      </c>
      <c r="I37" s="61">
        <f t="shared" si="28"/>
        <v>31</v>
      </c>
      <c r="J37" s="59">
        <v>0.68402777777777779</v>
      </c>
      <c r="K37" s="60">
        <v>0.69722222222222219</v>
      </c>
      <c r="L37" s="60">
        <f t="shared" ref="L37:L56" si="33">IF(J37&lt;&gt;"-",IF(F37&lt;&gt;"-",J37-F37,"-"),"-")</f>
        <v>0.18333333333333335</v>
      </c>
      <c r="M37" s="60">
        <f t="shared" ref="M37:M56" si="34">IF(AND(K37&lt;&gt;"-", J37&lt;&gt;"-"), K37-J37,"-")</f>
        <v>1.3194444444444398E-2</v>
      </c>
      <c r="N37" s="60">
        <f t="shared" ref="N37:N56" si="35">IF(AND(J37&lt;&gt;"-", E37&lt;&gt;"",E37&lt;&gt;"-"), J37-E37,"-")</f>
        <v>0.34097222222222229</v>
      </c>
      <c r="O37" s="61">
        <f t="shared" si="29"/>
        <v>33</v>
      </c>
      <c r="P37" s="59">
        <v>0.83263888888888893</v>
      </c>
      <c r="Q37" s="60">
        <v>0.83819444444444446</v>
      </c>
      <c r="R37" s="60">
        <f t="shared" ref="R37:R56" si="36">IF(P37&lt;&gt;"-",IF(K37&lt;&gt;"-",P37-K37,IF(J37&lt;&gt;"-",P37-J37,"-")),"-")</f>
        <v>0.13541666666666674</v>
      </c>
      <c r="S37" s="60">
        <f t="shared" ref="S37:S56" si="37">IF(AND(Q37&lt;&gt;"-", P37&lt;&gt;"-"), Q37-P37,"-")</f>
        <v>5.5555555555555358E-3</v>
      </c>
      <c r="T37" s="60">
        <f t="shared" ref="T37:T56" si="38">IF(AND(P37&lt;&gt;"-", E37&lt;&gt;"",E37&lt;&gt;"-"), P37-E37,"-")</f>
        <v>0.48958333333333343</v>
      </c>
      <c r="U37" s="61">
        <f t="shared" si="10"/>
        <v>35</v>
      </c>
      <c r="V37" s="59">
        <v>0.93888888888888888</v>
      </c>
      <c r="W37" s="62">
        <f t="shared" ref="W37:W56" si="39">IF(V37&lt;&gt;"-",IF(Q37&lt;&gt;"-",V37-Q37,IF(P37&lt;&gt;"-",V37-P37,"-")),"-")</f>
        <v>0.10069444444444442</v>
      </c>
      <c r="X37" s="59">
        <f t="shared" ref="X37:X56" si="40">IF(AND(G37&lt;&gt;"",L37&lt;&gt;"",R37&lt;&gt;"",W37&lt;&gt;"",G37&lt;&gt;"-",L37&lt;&gt;"-",R37&lt;&gt;"-",W37&lt;&gt;"-"), G37+L37+R37+W37,"-")</f>
        <v>0.57708333333333339</v>
      </c>
      <c r="Y37" s="60">
        <f t="shared" ref="Y37:Y56" si="41">IF(AND(V37&lt;&gt;"-"),IF(ISNUMBER(M37),M37,0)+IF(ISNUMBER(S37),S37,0),"-")</f>
        <v>1.8749999999999933E-2</v>
      </c>
      <c r="Z37" s="62">
        <f t="shared" ref="Z37:Z56" si="42">IF(AND(V37&lt;&gt;"-", E37&lt;&gt;"",E37&lt;&gt;"-"), V37-E37,"-")</f>
        <v>0.59583333333333344</v>
      </c>
      <c r="AA37" s="63">
        <f t="shared" si="30"/>
        <v>33</v>
      </c>
      <c r="AB37" s="54" t="s">
        <v>14</v>
      </c>
      <c r="AC37" s="64">
        <v>4</v>
      </c>
    </row>
    <row r="38" spans="1:29" x14ac:dyDescent="0.2">
      <c r="A38" s="43">
        <v>35</v>
      </c>
      <c r="B38" s="15" t="s">
        <v>138</v>
      </c>
      <c r="C38" s="16" t="s">
        <v>36</v>
      </c>
      <c r="D38" s="17" t="s">
        <v>61</v>
      </c>
      <c r="E38" s="18" t="s">
        <v>4</v>
      </c>
      <c r="F38" s="21">
        <v>0.5083333333333333</v>
      </c>
      <c r="G38" s="19">
        <f t="shared" si="31"/>
        <v>0.1652777777777778</v>
      </c>
      <c r="H38" s="19">
        <f t="shared" si="32"/>
        <v>0.1652777777777778</v>
      </c>
      <c r="I38" s="47">
        <f t="shared" si="28"/>
        <v>36</v>
      </c>
      <c r="J38" s="21">
        <v>0.68958333333333333</v>
      </c>
      <c r="K38" s="19">
        <v>0.69652777777777775</v>
      </c>
      <c r="L38" s="19">
        <f t="shared" si="33"/>
        <v>0.18125000000000002</v>
      </c>
      <c r="M38" s="19">
        <f t="shared" si="34"/>
        <v>6.9444444444444198E-3</v>
      </c>
      <c r="N38" s="19">
        <f t="shared" si="35"/>
        <v>0.34652777777777782</v>
      </c>
      <c r="O38" s="47">
        <f t="shared" si="29"/>
        <v>35</v>
      </c>
      <c r="P38" s="21">
        <v>0.82916666666666672</v>
      </c>
      <c r="Q38" s="19">
        <v>0.84027777777777779</v>
      </c>
      <c r="R38" s="19">
        <f t="shared" si="36"/>
        <v>0.13263888888888897</v>
      </c>
      <c r="S38" s="19">
        <f t="shared" si="37"/>
        <v>1.1111111111111072E-2</v>
      </c>
      <c r="T38" s="19">
        <f t="shared" si="38"/>
        <v>0.48611111111111122</v>
      </c>
      <c r="U38" s="47">
        <f t="shared" si="10"/>
        <v>33</v>
      </c>
      <c r="V38" s="21">
        <v>0.95347222222222228</v>
      </c>
      <c r="W38" s="20">
        <f t="shared" si="39"/>
        <v>0.11319444444444449</v>
      </c>
      <c r="X38" s="21">
        <f t="shared" si="40"/>
        <v>0.59236111111111134</v>
      </c>
      <c r="Y38" s="19">
        <f t="shared" si="41"/>
        <v>1.8055555555555491E-2</v>
      </c>
      <c r="Z38" s="20">
        <f t="shared" si="42"/>
        <v>0.61041666666666683</v>
      </c>
      <c r="AA38" s="50">
        <f t="shared" si="30"/>
        <v>35</v>
      </c>
      <c r="AB38" s="43">
        <v>31</v>
      </c>
      <c r="AC38" s="32" t="s">
        <v>14</v>
      </c>
    </row>
    <row r="39" spans="1:29" x14ac:dyDescent="0.2">
      <c r="A39" s="43">
        <v>36</v>
      </c>
      <c r="B39" s="15" t="s">
        <v>139</v>
      </c>
      <c r="C39" s="16" t="s">
        <v>50</v>
      </c>
      <c r="D39" s="17" t="s">
        <v>49</v>
      </c>
      <c r="E39" s="18" t="s">
        <v>4</v>
      </c>
      <c r="F39" s="21">
        <v>0.51458333333333328</v>
      </c>
      <c r="G39" s="19">
        <f t="shared" si="31"/>
        <v>0.17152777777777778</v>
      </c>
      <c r="H39" s="19">
        <f t="shared" si="32"/>
        <v>0.17152777777777778</v>
      </c>
      <c r="I39" s="47">
        <f t="shared" si="28"/>
        <v>40</v>
      </c>
      <c r="J39" s="21">
        <v>0.69166666666666665</v>
      </c>
      <c r="K39" s="19">
        <v>0.70416666666666672</v>
      </c>
      <c r="L39" s="19">
        <f t="shared" si="33"/>
        <v>0.17708333333333337</v>
      </c>
      <c r="M39" s="19">
        <f t="shared" si="34"/>
        <v>1.2500000000000067E-2</v>
      </c>
      <c r="N39" s="19">
        <f t="shared" si="35"/>
        <v>0.34861111111111115</v>
      </c>
      <c r="O39" s="47">
        <f t="shared" si="29"/>
        <v>36</v>
      </c>
      <c r="P39" s="21">
        <v>0.85416666666666663</v>
      </c>
      <c r="Q39" s="19">
        <v>0.85555555555555551</v>
      </c>
      <c r="R39" s="19">
        <f t="shared" si="36"/>
        <v>0.14999999999999991</v>
      </c>
      <c r="S39" s="19">
        <f t="shared" si="37"/>
        <v>1.388888888888884E-3</v>
      </c>
      <c r="T39" s="19">
        <f t="shared" si="38"/>
        <v>0.51111111111111107</v>
      </c>
      <c r="U39" s="47">
        <f t="shared" si="10"/>
        <v>38</v>
      </c>
      <c r="V39" s="21">
        <v>0.9555555555555556</v>
      </c>
      <c r="W39" s="20">
        <f t="shared" si="39"/>
        <v>0.10000000000000009</v>
      </c>
      <c r="X39" s="21">
        <f t="shared" si="40"/>
        <v>0.5986111111111112</v>
      </c>
      <c r="Y39" s="19">
        <f t="shared" si="41"/>
        <v>1.3888888888888951E-2</v>
      </c>
      <c r="Z39" s="20">
        <f t="shared" si="42"/>
        <v>0.61250000000000004</v>
      </c>
      <c r="AA39" s="50">
        <f t="shared" si="30"/>
        <v>36</v>
      </c>
      <c r="AB39" s="43">
        <v>32</v>
      </c>
      <c r="AC39" s="32" t="s">
        <v>14</v>
      </c>
    </row>
    <row r="40" spans="1:29" x14ac:dyDescent="0.2">
      <c r="A40" s="43">
        <v>37</v>
      </c>
      <c r="B40" s="15" t="s">
        <v>140</v>
      </c>
      <c r="C40" s="16" t="s">
        <v>14</v>
      </c>
      <c r="D40" s="17" t="s">
        <v>14</v>
      </c>
      <c r="E40" s="24">
        <v>0.30833333333333335</v>
      </c>
      <c r="F40" s="21">
        <v>0.47430555555555554</v>
      </c>
      <c r="G40" s="19">
        <f t="shared" si="31"/>
        <v>0.16597222222222219</v>
      </c>
      <c r="H40" s="19">
        <f t="shared" si="32"/>
        <v>0.16597222222222219</v>
      </c>
      <c r="I40" s="47">
        <f t="shared" si="28"/>
        <v>37</v>
      </c>
      <c r="J40" s="21">
        <v>0.67847222222222225</v>
      </c>
      <c r="K40" s="19">
        <v>0.69652777777777775</v>
      </c>
      <c r="L40" s="19">
        <f t="shared" si="33"/>
        <v>0.20416666666666672</v>
      </c>
      <c r="M40" s="19">
        <f t="shared" si="34"/>
        <v>1.8055555555555491E-2</v>
      </c>
      <c r="N40" s="19">
        <f t="shared" si="35"/>
        <v>0.37013888888888891</v>
      </c>
      <c r="O40" s="47">
        <f t="shared" si="29"/>
        <v>42</v>
      </c>
      <c r="P40" s="21">
        <v>0.82013888888888886</v>
      </c>
      <c r="Q40" s="19">
        <v>0.83680555555555558</v>
      </c>
      <c r="R40" s="19">
        <f t="shared" si="36"/>
        <v>0.12361111111111112</v>
      </c>
      <c r="S40" s="19">
        <f t="shared" si="37"/>
        <v>1.6666666666666718E-2</v>
      </c>
      <c r="T40" s="19">
        <f t="shared" si="38"/>
        <v>0.51180555555555551</v>
      </c>
      <c r="U40" s="47">
        <f t="shared" si="10"/>
        <v>39</v>
      </c>
      <c r="V40" s="21">
        <v>0.92777777777777781</v>
      </c>
      <c r="W40" s="20">
        <f t="shared" si="39"/>
        <v>9.0972222222222232E-2</v>
      </c>
      <c r="X40" s="21">
        <f t="shared" si="40"/>
        <v>0.58472222222222225</v>
      </c>
      <c r="Y40" s="19">
        <f t="shared" si="41"/>
        <v>3.472222222222221E-2</v>
      </c>
      <c r="Z40" s="20">
        <f t="shared" si="42"/>
        <v>0.61944444444444446</v>
      </c>
      <c r="AA40" s="50">
        <f t="shared" si="30"/>
        <v>37</v>
      </c>
      <c r="AB40" s="43" t="s">
        <v>14</v>
      </c>
      <c r="AC40" s="32">
        <v>5</v>
      </c>
    </row>
    <row r="41" spans="1:29" x14ac:dyDescent="0.2">
      <c r="A41" s="43">
        <v>38</v>
      </c>
      <c r="B41" s="15" t="s">
        <v>141</v>
      </c>
      <c r="C41" s="16" t="s">
        <v>16</v>
      </c>
      <c r="D41" s="17" t="s">
        <v>14</v>
      </c>
      <c r="E41" s="24">
        <v>0.27916666666666667</v>
      </c>
      <c r="F41" s="21">
        <v>0.44444444444444442</v>
      </c>
      <c r="G41" s="19">
        <f t="shared" si="31"/>
        <v>0.16527777777777775</v>
      </c>
      <c r="H41" s="19">
        <f t="shared" si="32"/>
        <v>0.16527777777777775</v>
      </c>
      <c r="I41" s="47">
        <f t="shared" si="28"/>
        <v>34</v>
      </c>
      <c r="J41" s="21">
        <v>0.64375000000000004</v>
      </c>
      <c r="K41" s="19">
        <v>0.65972222222222221</v>
      </c>
      <c r="L41" s="19">
        <f t="shared" si="33"/>
        <v>0.19930555555555562</v>
      </c>
      <c r="M41" s="19">
        <f t="shared" si="34"/>
        <v>1.5972222222222165E-2</v>
      </c>
      <c r="N41" s="19">
        <f t="shared" si="35"/>
        <v>0.36458333333333337</v>
      </c>
      <c r="O41" s="47">
        <f t="shared" si="29"/>
        <v>38</v>
      </c>
      <c r="P41" s="21">
        <v>0.78472222222222221</v>
      </c>
      <c r="Q41" s="19">
        <v>0.8</v>
      </c>
      <c r="R41" s="19">
        <f t="shared" si="36"/>
        <v>0.125</v>
      </c>
      <c r="S41" s="19">
        <f t="shared" si="37"/>
        <v>1.5277777777777835E-2</v>
      </c>
      <c r="T41" s="19">
        <f t="shared" si="38"/>
        <v>0.50555555555555554</v>
      </c>
      <c r="U41" s="47">
        <f t="shared" si="10"/>
        <v>36</v>
      </c>
      <c r="V41" s="21">
        <v>0.90555555555555556</v>
      </c>
      <c r="W41" s="20">
        <f t="shared" si="39"/>
        <v>0.10555555555555551</v>
      </c>
      <c r="X41" s="21">
        <f t="shared" si="40"/>
        <v>0.59513888888888888</v>
      </c>
      <c r="Y41" s="19">
        <f t="shared" si="41"/>
        <v>3.125E-2</v>
      </c>
      <c r="Z41" s="20">
        <f t="shared" si="42"/>
        <v>0.62638888888888888</v>
      </c>
      <c r="AA41" s="50">
        <f t="shared" si="30"/>
        <v>38</v>
      </c>
      <c r="AB41" s="43" t="s">
        <v>159</v>
      </c>
      <c r="AC41" s="32" t="s">
        <v>14</v>
      </c>
    </row>
    <row r="42" spans="1:29" x14ac:dyDescent="0.2">
      <c r="A42" s="43">
        <v>39</v>
      </c>
      <c r="B42" s="15" t="s">
        <v>142</v>
      </c>
      <c r="C42" s="16" t="s">
        <v>34</v>
      </c>
      <c r="D42" s="17" t="s">
        <v>14</v>
      </c>
      <c r="E42" s="24">
        <v>0.27916666666666667</v>
      </c>
      <c r="F42" s="21">
        <v>0.44444444444444442</v>
      </c>
      <c r="G42" s="19">
        <f t="shared" si="31"/>
        <v>0.16527777777777775</v>
      </c>
      <c r="H42" s="19">
        <f t="shared" si="32"/>
        <v>0.16527777777777775</v>
      </c>
      <c r="I42" s="47">
        <f t="shared" si="28"/>
        <v>34</v>
      </c>
      <c r="J42" s="21">
        <v>0.64375000000000004</v>
      </c>
      <c r="K42" s="19">
        <v>0.65972222222222221</v>
      </c>
      <c r="L42" s="19">
        <f t="shared" si="33"/>
        <v>0.19930555555555562</v>
      </c>
      <c r="M42" s="19">
        <f t="shared" si="34"/>
        <v>1.5972222222222165E-2</v>
      </c>
      <c r="N42" s="19">
        <f t="shared" si="35"/>
        <v>0.36458333333333337</v>
      </c>
      <c r="O42" s="47">
        <f t="shared" si="29"/>
        <v>38</v>
      </c>
      <c r="P42" s="21">
        <v>0.78541666666666665</v>
      </c>
      <c r="Q42" s="19">
        <v>0.8</v>
      </c>
      <c r="R42" s="19">
        <f t="shared" si="36"/>
        <v>0.12569444444444444</v>
      </c>
      <c r="S42" s="19">
        <f t="shared" si="37"/>
        <v>1.4583333333333393E-2</v>
      </c>
      <c r="T42" s="19">
        <f t="shared" si="38"/>
        <v>0.50624999999999998</v>
      </c>
      <c r="U42" s="47">
        <f t="shared" si="10"/>
        <v>37</v>
      </c>
      <c r="V42" s="21">
        <v>0.90555555555555556</v>
      </c>
      <c r="W42" s="20">
        <f t="shared" si="39"/>
        <v>0.10555555555555551</v>
      </c>
      <c r="X42" s="21">
        <f t="shared" si="40"/>
        <v>0.59583333333333333</v>
      </c>
      <c r="Y42" s="19">
        <f t="shared" si="41"/>
        <v>3.0555555555555558E-2</v>
      </c>
      <c r="Z42" s="20">
        <f t="shared" si="42"/>
        <v>0.62638888888888888</v>
      </c>
      <c r="AA42" s="50">
        <f t="shared" si="30"/>
        <v>38</v>
      </c>
      <c r="AB42" s="43" t="s">
        <v>159</v>
      </c>
      <c r="AC42" s="32" t="s">
        <v>14</v>
      </c>
    </row>
    <row r="43" spans="1:29" x14ac:dyDescent="0.2">
      <c r="A43" s="43">
        <v>40</v>
      </c>
      <c r="B43" s="15" t="s">
        <v>143</v>
      </c>
      <c r="C43" s="16" t="s">
        <v>20</v>
      </c>
      <c r="D43" s="17" t="s">
        <v>14</v>
      </c>
      <c r="E43" s="26">
        <v>0.34305555555555556</v>
      </c>
      <c r="F43" s="21">
        <v>0.52152777777777781</v>
      </c>
      <c r="G43" s="19">
        <f t="shared" si="31"/>
        <v>0.17847222222222225</v>
      </c>
      <c r="H43" s="19">
        <f t="shared" si="32"/>
        <v>0.17847222222222225</v>
      </c>
      <c r="I43" s="47">
        <f t="shared" si="28"/>
        <v>45</v>
      </c>
      <c r="J43" s="21">
        <v>0.70972222222222225</v>
      </c>
      <c r="K43" s="19">
        <v>0.71597222222222223</v>
      </c>
      <c r="L43" s="19">
        <f t="shared" si="33"/>
        <v>0.18819444444444444</v>
      </c>
      <c r="M43" s="19">
        <f t="shared" si="34"/>
        <v>6.2499999999999778E-3</v>
      </c>
      <c r="N43" s="19">
        <f t="shared" si="35"/>
        <v>0.3666666666666667</v>
      </c>
      <c r="O43" s="47">
        <f t="shared" si="29"/>
        <v>41</v>
      </c>
      <c r="P43" s="21">
        <v>0.85555555555555551</v>
      </c>
      <c r="Q43" s="19">
        <v>0.87152777777777779</v>
      </c>
      <c r="R43" s="19">
        <f t="shared" si="36"/>
        <v>0.13958333333333328</v>
      </c>
      <c r="S43" s="19">
        <f t="shared" si="37"/>
        <v>1.5972222222222276E-2</v>
      </c>
      <c r="T43" s="19">
        <f t="shared" si="38"/>
        <v>0.51249999999999996</v>
      </c>
      <c r="U43" s="47">
        <f t="shared" si="10"/>
        <v>40</v>
      </c>
      <c r="V43" s="21">
        <v>0.97361111111111109</v>
      </c>
      <c r="W43" s="20">
        <f t="shared" si="39"/>
        <v>0.1020833333333333</v>
      </c>
      <c r="X43" s="21">
        <f t="shared" si="40"/>
        <v>0.60833333333333328</v>
      </c>
      <c r="Y43" s="19">
        <f t="shared" si="41"/>
        <v>2.2222222222222254E-2</v>
      </c>
      <c r="Z43" s="20">
        <f t="shared" si="42"/>
        <v>0.63055555555555554</v>
      </c>
      <c r="AA43" s="50">
        <f t="shared" si="30"/>
        <v>40</v>
      </c>
      <c r="AB43" s="43" t="s">
        <v>14</v>
      </c>
      <c r="AC43" s="32">
        <v>6</v>
      </c>
    </row>
    <row r="44" spans="1:29" x14ac:dyDescent="0.2">
      <c r="A44" s="43">
        <v>41</v>
      </c>
      <c r="B44" s="15" t="s">
        <v>144</v>
      </c>
      <c r="C44" s="16" t="s">
        <v>10</v>
      </c>
      <c r="D44" s="17" t="s">
        <v>53</v>
      </c>
      <c r="E44" s="18" t="s">
        <v>4</v>
      </c>
      <c r="F44" s="21">
        <v>0.50208333333333333</v>
      </c>
      <c r="G44" s="19">
        <f t="shared" si="31"/>
        <v>0.15902777777777782</v>
      </c>
      <c r="H44" s="19">
        <f t="shared" si="32"/>
        <v>0.15902777777777782</v>
      </c>
      <c r="I44" s="47">
        <f t="shared" si="28"/>
        <v>32</v>
      </c>
      <c r="J44" s="21">
        <v>0.70902777777777781</v>
      </c>
      <c r="K44" s="19">
        <v>0.72569444444444442</v>
      </c>
      <c r="L44" s="19">
        <f t="shared" si="33"/>
        <v>0.20694444444444449</v>
      </c>
      <c r="M44" s="19">
        <f t="shared" si="34"/>
        <v>1.6666666666666607E-2</v>
      </c>
      <c r="N44" s="19">
        <f t="shared" si="35"/>
        <v>0.36597222222222231</v>
      </c>
      <c r="O44" s="47">
        <f t="shared" si="29"/>
        <v>40</v>
      </c>
      <c r="P44" s="21" t="s">
        <v>14</v>
      </c>
      <c r="Q44" s="19" t="s">
        <v>14</v>
      </c>
      <c r="R44" s="2" t="str">
        <f t="shared" si="36"/>
        <v>-</v>
      </c>
      <c r="S44" s="2" t="str">
        <f t="shared" si="37"/>
        <v>-</v>
      </c>
      <c r="T44" s="19" t="str">
        <f t="shared" si="38"/>
        <v>-</v>
      </c>
      <c r="U44" s="53" t="s">
        <v>14</v>
      </c>
      <c r="V44" s="21">
        <v>0.97569444444444442</v>
      </c>
      <c r="W44" s="22" t="str">
        <f t="shared" si="39"/>
        <v>-</v>
      </c>
      <c r="X44" s="23" t="str">
        <f t="shared" si="40"/>
        <v>-</v>
      </c>
      <c r="Y44" s="19">
        <f t="shared" si="41"/>
        <v>1.6666666666666607E-2</v>
      </c>
      <c r="Z44" s="20">
        <f t="shared" si="42"/>
        <v>0.63263888888888897</v>
      </c>
      <c r="AA44" s="50">
        <f t="shared" si="30"/>
        <v>41</v>
      </c>
      <c r="AB44" s="43">
        <v>35</v>
      </c>
      <c r="AC44" s="32" t="s">
        <v>14</v>
      </c>
    </row>
    <row r="45" spans="1:29" x14ac:dyDescent="0.2">
      <c r="A45" s="43">
        <v>42</v>
      </c>
      <c r="B45" s="15" t="s">
        <v>145</v>
      </c>
      <c r="C45" s="16" t="s">
        <v>25</v>
      </c>
      <c r="D45" s="17" t="s">
        <v>24</v>
      </c>
      <c r="E45" s="18" t="s">
        <v>4</v>
      </c>
      <c r="F45" s="21">
        <v>0.52777777777777779</v>
      </c>
      <c r="G45" s="19">
        <f t="shared" si="31"/>
        <v>0.18472222222222229</v>
      </c>
      <c r="H45" s="19">
        <f t="shared" si="32"/>
        <v>0.18472222222222229</v>
      </c>
      <c r="I45" s="47">
        <f t="shared" si="28"/>
        <v>49</v>
      </c>
      <c r="J45" s="21">
        <v>0.75624999999999998</v>
      </c>
      <c r="K45" s="19">
        <v>0.78402777777777777</v>
      </c>
      <c r="L45" s="19">
        <f t="shared" si="33"/>
        <v>0.22847222222222219</v>
      </c>
      <c r="M45" s="19">
        <f t="shared" si="34"/>
        <v>2.777777777777779E-2</v>
      </c>
      <c r="N45" s="19">
        <f t="shared" si="35"/>
        <v>0.41319444444444448</v>
      </c>
      <c r="O45" s="47">
        <f t="shared" si="29"/>
        <v>45</v>
      </c>
      <c r="P45" s="21">
        <v>0.91597222222222219</v>
      </c>
      <c r="Q45" s="19" t="s">
        <v>14</v>
      </c>
      <c r="R45" s="19">
        <f t="shared" si="36"/>
        <v>0.13194444444444442</v>
      </c>
      <c r="S45" s="2" t="str">
        <f t="shared" si="37"/>
        <v>-</v>
      </c>
      <c r="T45" s="19">
        <f t="shared" si="38"/>
        <v>0.57291666666666674</v>
      </c>
      <c r="U45" s="47">
        <f>IF(I45&lt;&gt;"DNS", IF(T45&lt;&gt;"-",RANK(T45,T$4:T$56,1),"DNF"),"DNS")</f>
        <v>41</v>
      </c>
      <c r="V45" s="21">
        <v>1.0576388888888888</v>
      </c>
      <c r="W45" s="20">
        <f t="shared" si="39"/>
        <v>0.14166666666666661</v>
      </c>
      <c r="X45" s="21">
        <f t="shared" si="40"/>
        <v>0.68680555555555545</v>
      </c>
      <c r="Y45" s="19">
        <f t="shared" si="41"/>
        <v>2.777777777777779E-2</v>
      </c>
      <c r="Z45" s="20">
        <f t="shared" si="42"/>
        <v>0.71458333333333335</v>
      </c>
      <c r="AA45" s="50">
        <f t="shared" si="30"/>
        <v>42</v>
      </c>
      <c r="AB45" s="43">
        <v>36</v>
      </c>
      <c r="AC45" s="32" t="s">
        <v>14</v>
      </c>
    </row>
    <row r="46" spans="1:29" x14ac:dyDescent="0.2">
      <c r="A46" s="43">
        <v>43</v>
      </c>
      <c r="B46" s="15" t="s">
        <v>146</v>
      </c>
      <c r="C46" s="16" t="s">
        <v>59</v>
      </c>
      <c r="D46" s="17" t="s">
        <v>58</v>
      </c>
      <c r="E46" s="18" t="s">
        <v>4</v>
      </c>
      <c r="F46" s="21">
        <v>0.51666666666666672</v>
      </c>
      <c r="G46" s="19">
        <f t="shared" si="31"/>
        <v>0.17361111111111122</v>
      </c>
      <c r="H46" s="19">
        <f t="shared" si="32"/>
        <v>0.17361111111111122</v>
      </c>
      <c r="I46" s="47">
        <f t="shared" si="28"/>
        <v>41</v>
      </c>
      <c r="J46" s="21">
        <v>0.72569444444444442</v>
      </c>
      <c r="K46" s="19">
        <v>0.75486111111111109</v>
      </c>
      <c r="L46" s="19">
        <f t="shared" si="33"/>
        <v>0.2090277777777777</v>
      </c>
      <c r="M46" s="19">
        <f t="shared" si="34"/>
        <v>2.9166666666666674E-2</v>
      </c>
      <c r="N46" s="19">
        <f t="shared" si="35"/>
        <v>0.38263888888888892</v>
      </c>
      <c r="O46" s="47">
        <f t="shared" si="29"/>
        <v>43</v>
      </c>
      <c r="P46" s="21">
        <v>0.91597222222222219</v>
      </c>
      <c r="Q46" s="19" t="s">
        <v>14</v>
      </c>
      <c r="R46" s="19">
        <f t="shared" si="36"/>
        <v>0.16111111111111109</v>
      </c>
      <c r="S46" s="2" t="str">
        <f t="shared" si="37"/>
        <v>-</v>
      </c>
      <c r="T46" s="19">
        <f t="shared" si="38"/>
        <v>0.57291666666666674</v>
      </c>
      <c r="U46" s="47">
        <f>IF(I46&lt;&gt;"DNS", IF(T46&lt;&gt;"-",RANK(T46,T$4:T$56,1),"DNF"),"DNS")</f>
        <v>41</v>
      </c>
      <c r="V46" s="21">
        <v>1.0673611111111112</v>
      </c>
      <c r="W46" s="20">
        <f t="shared" si="39"/>
        <v>0.15138888888888902</v>
      </c>
      <c r="X46" s="21">
        <f t="shared" si="40"/>
        <v>0.69513888888888897</v>
      </c>
      <c r="Y46" s="19">
        <f t="shared" si="41"/>
        <v>2.9166666666666674E-2</v>
      </c>
      <c r="Z46" s="20">
        <f t="shared" si="42"/>
        <v>0.72430555555555576</v>
      </c>
      <c r="AA46" s="50">
        <f t="shared" si="30"/>
        <v>43</v>
      </c>
      <c r="AB46" s="43">
        <v>37</v>
      </c>
      <c r="AC46" s="32" t="s">
        <v>14</v>
      </c>
    </row>
    <row r="47" spans="1:29" x14ac:dyDescent="0.2">
      <c r="A47" s="43">
        <v>44</v>
      </c>
      <c r="B47" s="15" t="s">
        <v>147</v>
      </c>
      <c r="C47" s="16" t="s">
        <v>22</v>
      </c>
      <c r="D47" s="17" t="s">
        <v>21</v>
      </c>
      <c r="E47" s="18" t="s">
        <v>4</v>
      </c>
      <c r="F47" s="21">
        <v>0.52152777777777781</v>
      </c>
      <c r="G47" s="19">
        <f t="shared" si="31"/>
        <v>0.17847222222222231</v>
      </c>
      <c r="H47" s="19">
        <f t="shared" si="32"/>
        <v>0.17847222222222231</v>
      </c>
      <c r="I47" s="47">
        <f t="shared" si="28"/>
        <v>47</v>
      </c>
      <c r="J47" s="21">
        <v>0.76041666666666663</v>
      </c>
      <c r="K47" s="19">
        <v>0.78402777777777777</v>
      </c>
      <c r="L47" s="19">
        <f t="shared" si="33"/>
        <v>0.23888888888888882</v>
      </c>
      <c r="M47" s="19">
        <f t="shared" si="34"/>
        <v>2.3611111111111138E-2</v>
      </c>
      <c r="N47" s="19">
        <f t="shared" si="35"/>
        <v>0.41736111111111113</v>
      </c>
      <c r="O47" s="47">
        <f t="shared" si="29"/>
        <v>46</v>
      </c>
      <c r="P47" s="21" t="s">
        <v>14</v>
      </c>
      <c r="Q47" s="19" t="s">
        <v>14</v>
      </c>
      <c r="R47" s="2" t="str">
        <f t="shared" si="36"/>
        <v>-</v>
      </c>
      <c r="S47" s="2" t="str">
        <f t="shared" si="37"/>
        <v>-</v>
      </c>
      <c r="T47" s="19" t="str">
        <f t="shared" si="38"/>
        <v>-</v>
      </c>
      <c r="U47" s="53" t="s">
        <v>14</v>
      </c>
      <c r="V47" s="21">
        <v>1.0909722222222222</v>
      </c>
      <c r="W47" s="22" t="str">
        <f t="shared" si="39"/>
        <v>-</v>
      </c>
      <c r="X47" s="23" t="str">
        <f t="shared" si="40"/>
        <v>-</v>
      </c>
      <c r="Y47" s="19">
        <f t="shared" si="41"/>
        <v>2.3611111111111138E-2</v>
      </c>
      <c r="Z47" s="20">
        <f t="shared" si="42"/>
        <v>0.74791666666666679</v>
      </c>
      <c r="AA47" s="50">
        <f t="shared" si="30"/>
        <v>44</v>
      </c>
      <c r="AB47" s="43">
        <v>38</v>
      </c>
      <c r="AC47" s="32" t="s">
        <v>14</v>
      </c>
    </row>
    <row r="48" spans="1:29" x14ac:dyDescent="0.2">
      <c r="A48" s="43">
        <v>45</v>
      </c>
      <c r="B48" s="15" t="s">
        <v>148</v>
      </c>
      <c r="C48" s="16" t="s">
        <v>56</v>
      </c>
      <c r="D48" s="17" t="s">
        <v>55</v>
      </c>
      <c r="E48" s="18" t="s">
        <v>4</v>
      </c>
      <c r="F48" s="21">
        <v>0.53263888888888888</v>
      </c>
      <c r="G48" s="19">
        <f t="shared" si="31"/>
        <v>0.18958333333333338</v>
      </c>
      <c r="H48" s="19">
        <f t="shared" si="32"/>
        <v>0.18958333333333338</v>
      </c>
      <c r="I48" s="47">
        <f t="shared" si="28"/>
        <v>50</v>
      </c>
      <c r="J48" s="21">
        <v>0.76111111111111107</v>
      </c>
      <c r="K48" s="19">
        <v>0.78888888888888886</v>
      </c>
      <c r="L48" s="19">
        <f t="shared" si="33"/>
        <v>0.22847222222222219</v>
      </c>
      <c r="M48" s="19">
        <f t="shared" si="34"/>
        <v>2.777777777777779E-2</v>
      </c>
      <c r="N48" s="19">
        <f t="shared" si="35"/>
        <v>0.41805555555555557</v>
      </c>
      <c r="O48" s="47">
        <f t="shared" si="29"/>
        <v>47</v>
      </c>
      <c r="P48" s="21" t="s">
        <v>14</v>
      </c>
      <c r="Q48" s="19" t="s">
        <v>14</v>
      </c>
      <c r="R48" s="2" t="str">
        <f t="shared" si="36"/>
        <v>-</v>
      </c>
      <c r="S48" s="2" t="str">
        <f t="shared" si="37"/>
        <v>-</v>
      </c>
      <c r="T48" s="19" t="str">
        <f t="shared" si="38"/>
        <v>-</v>
      </c>
      <c r="U48" s="53" t="s">
        <v>14</v>
      </c>
      <c r="V48" s="21">
        <v>1.1097222222222223</v>
      </c>
      <c r="W48" s="22" t="str">
        <f t="shared" si="39"/>
        <v>-</v>
      </c>
      <c r="X48" s="23" t="str">
        <f t="shared" si="40"/>
        <v>-</v>
      </c>
      <c r="Y48" s="19">
        <f t="shared" si="41"/>
        <v>2.777777777777779E-2</v>
      </c>
      <c r="Z48" s="20">
        <f t="shared" si="42"/>
        <v>0.76666666666666683</v>
      </c>
      <c r="AA48" s="50">
        <f t="shared" si="30"/>
        <v>45</v>
      </c>
      <c r="AB48" s="43" t="s">
        <v>14</v>
      </c>
      <c r="AC48" s="32">
        <v>7</v>
      </c>
    </row>
    <row r="49" spans="1:29" x14ac:dyDescent="0.2">
      <c r="A49" s="43">
        <v>46</v>
      </c>
      <c r="B49" s="15" t="s">
        <v>149</v>
      </c>
      <c r="C49" s="16" t="s">
        <v>20</v>
      </c>
      <c r="D49" s="17" t="s">
        <v>71</v>
      </c>
      <c r="E49" s="18" t="s">
        <v>4</v>
      </c>
      <c r="F49" s="21">
        <v>0.53263888888888888</v>
      </c>
      <c r="G49" s="19">
        <f t="shared" si="31"/>
        <v>0.18958333333333338</v>
      </c>
      <c r="H49" s="19">
        <f t="shared" si="32"/>
        <v>0.18958333333333338</v>
      </c>
      <c r="I49" s="47">
        <f t="shared" si="28"/>
        <v>50</v>
      </c>
      <c r="J49" s="21">
        <v>0.76111111111111107</v>
      </c>
      <c r="K49" s="19">
        <v>0.78888888888888886</v>
      </c>
      <c r="L49" s="19">
        <f t="shared" si="33"/>
        <v>0.22847222222222219</v>
      </c>
      <c r="M49" s="19">
        <f t="shared" si="34"/>
        <v>2.777777777777779E-2</v>
      </c>
      <c r="N49" s="19">
        <f t="shared" si="35"/>
        <v>0.41805555555555557</v>
      </c>
      <c r="O49" s="47">
        <f t="shared" si="29"/>
        <v>47</v>
      </c>
      <c r="P49" s="21" t="s">
        <v>14</v>
      </c>
      <c r="Q49" s="19" t="s">
        <v>14</v>
      </c>
      <c r="R49" s="2" t="str">
        <f t="shared" si="36"/>
        <v>-</v>
      </c>
      <c r="S49" s="2" t="str">
        <f t="shared" si="37"/>
        <v>-</v>
      </c>
      <c r="T49" s="19" t="str">
        <f t="shared" si="38"/>
        <v>-</v>
      </c>
      <c r="U49" s="53" t="s">
        <v>14</v>
      </c>
      <c r="V49" s="21">
        <v>1.1097222222222223</v>
      </c>
      <c r="W49" s="22" t="str">
        <f t="shared" si="39"/>
        <v>-</v>
      </c>
      <c r="X49" s="23" t="str">
        <f t="shared" si="40"/>
        <v>-</v>
      </c>
      <c r="Y49" s="19">
        <f t="shared" si="41"/>
        <v>2.777777777777779E-2</v>
      </c>
      <c r="Z49" s="20">
        <f t="shared" si="42"/>
        <v>0.76666666666666683</v>
      </c>
      <c r="AA49" s="50">
        <f t="shared" si="30"/>
        <v>45</v>
      </c>
      <c r="AB49" s="43">
        <v>39</v>
      </c>
      <c r="AC49" s="32" t="s">
        <v>14</v>
      </c>
    </row>
    <row r="50" spans="1:29" x14ac:dyDescent="0.2">
      <c r="A50" s="43">
        <v>47</v>
      </c>
      <c r="B50" s="15" t="s">
        <v>150</v>
      </c>
      <c r="C50" s="16" t="s">
        <v>22</v>
      </c>
      <c r="D50" s="17" t="s">
        <v>32</v>
      </c>
      <c r="E50" s="18" t="s">
        <v>4</v>
      </c>
      <c r="F50" s="21">
        <v>0.5180555555555556</v>
      </c>
      <c r="G50" s="19">
        <f t="shared" si="31"/>
        <v>0.1750000000000001</v>
      </c>
      <c r="H50" s="19">
        <f t="shared" si="32"/>
        <v>0.1750000000000001</v>
      </c>
      <c r="I50" s="47">
        <f t="shared" si="28"/>
        <v>44</v>
      </c>
      <c r="J50" s="21">
        <v>0.7006944444444444</v>
      </c>
      <c r="K50" s="19">
        <v>0.70625000000000004</v>
      </c>
      <c r="L50" s="19">
        <f t="shared" si="33"/>
        <v>0.1826388888888888</v>
      </c>
      <c r="M50" s="19">
        <f t="shared" si="34"/>
        <v>5.5555555555556468E-3</v>
      </c>
      <c r="N50" s="19">
        <f t="shared" si="35"/>
        <v>0.3576388888888889</v>
      </c>
      <c r="O50" s="47">
        <f t="shared" si="29"/>
        <v>37</v>
      </c>
      <c r="P50" s="21" t="s">
        <v>14</v>
      </c>
      <c r="Q50" s="19" t="s">
        <v>14</v>
      </c>
      <c r="R50" s="2" t="str">
        <f t="shared" si="36"/>
        <v>-</v>
      </c>
      <c r="S50" s="2" t="str">
        <f t="shared" si="37"/>
        <v>-</v>
      </c>
      <c r="T50" s="19" t="str">
        <f t="shared" si="38"/>
        <v>-</v>
      </c>
      <c r="U50" s="47" t="str">
        <f t="shared" ref="U50:U56" si="43">IF(I50&lt;&gt;"DNS", IF(T50&lt;&gt;"-",RANK(T50,T$4:T$56,1),"DNF"),"DNS")</f>
        <v>DNF</v>
      </c>
      <c r="V50" s="21" t="s">
        <v>14</v>
      </c>
      <c r="W50" s="22" t="str">
        <f t="shared" si="39"/>
        <v>-</v>
      </c>
      <c r="X50" s="23" t="str">
        <f t="shared" si="40"/>
        <v>-</v>
      </c>
      <c r="Y50" s="2" t="str">
        <f t="shared" si="41"/>
        <v>-</v>
      </c>
      <c r="Z50" s="22" t="str">
        <f t="shared" si="42"/>
        <v>-</v>
      </c>
      <c r="AA50" s="50" t="str">
        <f t="shared" si="30"/>
        <v>DNF</v>
      </c>
      <c r="AB50" s="43" t="s">
        <v>14</v>
      </c>
      <c r="AC50" s="32" t="s">
        <v>99</v>
      </c>
    </row>
    <row r="51" spans="1:29" x14ac:dyDescent="0.2">
      <c r="A51" s="43">
        <v>48</v>
      </c>
      <c r="B51" s="15" t="s">
        <v>151</v>
      </c>
      <c r="C51" s="16" t="s">
        <v>69</v>
      </c>
      <c r="D51" s="17" t="s">
        <v>68</v>
      </c>
      <c r="E51" s="18" t="s">
        <v>4</v>
      </c>
      <c r="F51" s="21">
        <v>0.52222222222222225</v>
      </c>
      <c r="G51" s="19">
        <f t="shared" si="31"/>
        <v>0.17916666666666675</v>
      </c>
      <c r="H51" s="19">
        <f t="shared" si="32"/>
        <v>0.17916666666666675</v>
      </c>
      <c r="I51" s="47">
        <f t="shared" si="28"/>
        <v>48</v>
      </c>
      <c r="J51" s="21">
        <v>0.74236111111111114</v>
      </c>
      <c r="K51" s="19" t="s">
        <v>14</v>
      </c>
      <c r="L51" s="19">
        <f t="shared" si="33"/>
        <v>0.22013888888888888</v>
      </c>
      <c r="M51" s="2" t="str">
        <f t="shared" si="34"/>
        <v>-</v>
      </c>
      <c r="N51" s="19">
        <f t="shared" si="35"/>
        <v>0.39930555555555564</v>
      </c>
      <c r="O51" s="47">
        <f t="shared" si="29"/>
        <v>44</v>
      </c>
      <c r="P51" s="21" t="s">
        <v>14</v>
      </c>
      <c r="Q51" s="19" t="s">
        <v>14</v>
      </c>
      <c r="R51" s="2" t="str">
        <f t="shared" si="36"/>
        <v>-</v>
      </c>
      <c r="S51" s="2" t="str">
        <f t="shared" si="37"/>
        <v>-</v>
      </c>
      <c r="T51" s="19" t="str">
        <f t="shared" si="38"/>
        <v>-</v>
      </c>
      <c r="U51" s="47" t="str">
        <f t="shared" si="43"/>
        <v>DNF</v>
      </c>
      <c r="V51" s="21" t="s">
        <v>14</v>
      </c>
      <c r="W51" s="22" t="str">
        <f t="shared" si="39"/>
        <v>-</v>
      </c>
      <c r="X51" s="23" t="str">
        <f t="shared" si="40"/>
        <v>-</v>
      </c>
      <c r="Y51" s="2" t="str">
        <f t="shared" si="41"/>
        <v>-</v>
      </c>
      <c r="Z51" s="22" t="str">
        <f t="shared" si="42"/>
        <v>-</v>
      </c>
      <c r="AA51" s="50" t="str">
        <f t="shared" si="30"/>
        <v>DNF</v>
      </c>
      <c r="AB51" s="32" t="s">
        <v>99</v>
      </c>
      <c r="AC51" s="32" t="s">
        <v>14</v>
      </c>
    </row>
    <row r="52" spans="1:29" x14ac:dyDescent="0.2">
      <c r="A52" s="43">
        <v>49</v>
      </c>
      <c r="B52" s="15" t="s">
        <v>152</v>
      </c>
      <c r="C52" s="16" t="s">
        <v>29</v>
      </c>
      <c r="D52" s="17" t="s">
        <v>28</v>
      </c>
      <c r="E52" s="18" t="s">
        <v>4</v>
      </c>
      <c r="F52" s="21">
        <v>0.47847222222222224</v>
      </c>
      <c r="G52" s="19">
        <f t="shared" si="31"/>
        <v>0.13541666666666674</v>
      </c>
      <c r="H52" s="19">
        <f t="shared" si="32"/>
        <v>0.13541666666666674</v>
      </c>
      <c r="I52" s="47">
        <f t="shared" si="28"/>
        <v>14</v>
      </c>
      <c r="J52" s="21" t="s">
        <v>14</v>
      </c>
      <c r="K52" s="19" t="s">
        <v>14</v>
      </c>
      <c r="L52" s="2" t="str">
        <f t="shared" si="33"/>
        <v>-</v>
      </c>
      <c r="M52" s="2" t="str">
        <f t="shared" si="34"/>
        <v>-</v>
      </c>
      <c r="N52" s="2" t="str">
        <f t="shared" si="35"/>
        <v>-</v>
      </c>
      <c r="O52" s="47" t="str">
        <f t="shared" si="29"/>
        <v>DNF</v>
      </c>
      <c r="P52" s="21" t="s">
        <v>14</v>
      </c>
      <c r="Q52" s="19" t="s">
        <v>14</v>
      </c>
      <c r="R52" s="2" t="str">
        <f t="shared" si="36"/>
        <v>-</v>
      </c>
      <c r="S52" s="2" t="str">
        <f t="shared" si="37"/>
        <v>-</v>
      </c>
      <c r="T52" s="19" t="str">
        <f t="shared" si="38"/>
        <v>-</v>
      </c>
      <c r="U52" s="47" t="str">
        <f t="shared" si="43"/>
        <v>DNF</v>
      </c>
      <c r="V52" s="21" t="s">
        <v>14</v>
      </c>
      <c r="W52" s="22" t="str">
        <f t="shared" si="39"/>
        <v>-</v>
      </c>
      <c r="X52" s="23" t="str">
        <f t="shared" si="40"/>
        <v>-</v>
      </c>
      <c r="Y52" s="2" t="str">
        <f t="shared" si="41"/>
        <v>-</v>
      </c>
      <c r="Z52" s="22" t="str">
        <f t="shared" si="42"/>
        <v>-</v>
      </c>
      <c r="AA52" s="50" t="str">
        <f t="shared" si="30"/>
        <v>DNF</v>
      </c>
      <c r="AB52" s="32" t="s">
        <v>99</v>
      </c>
      <c r="AC52" s="32" t="s">
        <v>14</v>
      </c>
    </row>
    <row r="53" spans="1:29" x14ac:dyDescent="0.2">
      <c r="A53" s="43">
        <v>50</v>
      </c>
      <c r="B53" s="15" t="s">
        <v>153</v>
      </c>
      <c r="C53" s="16" t="s">
        <v>12</v>
      </c>
      <c r="D53" s="17" t="s">
        <v>48</v>
      </c>
      <c r="E53" s="18" t="s">
        <v>4</v>
      </c>
      <c r="F53" s="21">
        <v>0.49791666666666667</v>
      </c>
      <c r="G53" s="19">
        <f t="shared" si="31"/>
        <v>0.15486111111111117</v>
      </c>
      <c r="H53" s="19">
        <f t="shared" si="32"/>
        <v>0.15486111111111117</v>
      </c>
      <c r="I53" s="47">
        <f t="shared" si="28"/>
        <v>29</v>
      </c>
      <c r="J53" s="21" t="s">
        <v>14</v>
      </c>
      <c r="K53" s="19" t="s">
        <v>14</v>
      </c>
      <c r="L53" s="2" t="str">
        <f t="shared" si="33"/>
        <v>-</v>
      </c>
      <c r="M53" s="2" t="str">
        <f t="shared" si="34"/>
        <v>-</v>
      </c>
      <c r="N53" s="2" t="str">
        <f t="shared" si="35"/>
        <v>-</v>
      </c>
      <c r="O53" s="47" t="str">
        <f t="shared" si="29"/>
        <v>DNF</v>
      </c>
      <c r="P53" s="21" t="s">
        <v>14</v>
      </c>
      <c r="Q53" s="19" t="s">
        <v>14</v>
      </c>
      <c r="R53" s="2" t="str">
        <f t="shared" si="36"/>
        <v>-</v>
      </c>
      <c r="S53" s="2" t="str">
        <f t="shared" si="37"/>
        <v>-</v>
      </c>
      <c r="T53" s="19" t="str">
        <f t="shared" si="38"/>
        <v>-</v>
      </c>
      <c r="U53" s="47" t="str">
        <f t="shared" si="43"/>
        <v>DNF</v>
      </c>
      <c r="V53" s="21" t="s">
        <v>14</v>
      </c>
      <c r="W53" s="22" t="str">
        <f t="shared" si="39"/>
        <v>-</v>
      </c>
      <c r="X53" s="23" t="str">
        <f t="shared" si="40"/>
        <v>-</v>
      </c>
      <c r="Y53" s="2" t="str">
        <f t="shared" si="41"/>
        <v>-</v>
      </c>
      <c r="Z53" s="22" t="str">
        <f t="shared" si="42"/>
        <v>-</v>
      </c>
      <c r="AA53" s="50" t="str">
        <f t="shared" si="30"/>
        <v>DNF</v>
      </c>
      <c r="AB53" s="32" t="s">
        <v>99</v>
      </c>
      <c r="AC53" s="32" t="s">
        <v>14</v>
      </c>
    </row>
    <row r="54" spans="1:29" x14ac:dyDescent="0.2">
      <c r="A54" s="43">
        <v>51</v>
      </c>
      <c r="B54" s="15" t="s">
        <v>154</v>
      </c>
      <c r="C54" s="16" t="s">
        <v>77</v>
      </c>
      <c r="D54" s="17" t="s">
        <v>76</v>
      </c>
      <c r="E54" s="26">
        <v>0.34305555555555556</v>
      </c>
      <c r="F54" s="21">
        <v>0.52152777777777781</v>
      </c>
      <c r="G54" s="19">
        <f t="shared" si="31"/>
        <v>0.17847222222222225</v>
      </c>
      <c r="H54" s="19">
        <f t="shared" si="32"/>
        <v>0.17847222222222225</v>
      </c>
      <c r="I54" s="47">
        <f t="shared" si="28"/>
        <v>45</v>
      </c>
      <c r="J54" s="21" t="s">
        <v>14</v>
      </c>
      <c r="K54" s="19" t="s">
        <v>14</v>
      </c>
      <c r="L54" s="2" t="str">
        <f t="shared" si="33"/>
        <v>-</v>
      </c>
      <c r="M54" s="2" t="str">
        <f t="shared" si="34"/>
        <v>-</v>
      </c>
      <c r="N54" s="2" t="str">
        <f t="shared" si="35"/>
        <v>-</v>
      </c>
      <c r="O54" s="47" t="str">
        <f t="shared" si="29"/>
        <v>DNF</v>
      </c>
      <c r="P54" s="21" t="s">
        <v>14</v>
      </c>
      <c r="Q54" s="19" t="s">
        <v>14</v>
      </c>
      <c r="R54" s="2" t="str">
        <f t="shared" si="36"/>
        <v>-</v>
      </c>
      <c r="S54" s="2" t="str">
        <f t="shared" si="37"/>
        <v>-</v>
      </c>
      <c r="T54" s="19" t="str">
        <f t="shared" si="38"/>
        <v>-</v>
      </c>
      <c r="U54" s="47" t="str">
        <f t="shared" si="43"/>
        <v>DNF</v>
      </c>
      <c r="V54" s="21" t="s">
        <v>14</v>
      </c>
      <c r="W54" s="22" t="str">
        <f t="shared" si="39"/>
        <v>-</v>
      </c>
      <c r="X54" s="23" t="str">
        <f t="shared" si="40"/>
        <v>-</v>
      </c>
      <c r="Y54" s="2" t="str">
        <f t="shared" si="41"/>
        <v>-</v>
      </c>
      <c r="Z54" s="22" t="str">
        <f t="shared" si="42"/>
        <v>-</v>
      </c>
      <c r="AA54" s="50" t="str">
        <f t="shared" si="30"/>
        <v>DNF</v>
      </c>
      <c r="AB54" s="32" t="s">
        <v>99</v>
      </c>
      <c r="AC54" s="32" t="s">
        <v>14</v>
      </c>
    </row>
    <row r="55" spans="1:29" x14ac:dyDescent="0.2">
      <c r="A55" s="43">
        <v>52</v>
      </c>
      <c r="B55" s="15" t="s">
        <v>155</v>
      </c>
      <c r="C55" s="16" t="s">
        <v>47</v>
      </c>
      <c r="D55" s="17" t="s">
        <v>46</v>
      </c>
      <c r="E55" s="18" t="s">
        <v>4</v>
      </c>
      <c r="F55" s="21">
        <v>0.55763888888888891</v>
      </c>
      <c r="G55" s="19">
        <f t="shared" si="31"/>
        <v>0.2145833333333334</v>
      </c>
      <c r="H55" s="19">
        <f t="shared" si="32"/>
        <v>0.2145833333333334</v>
      </c>
      <c r="I55" s="47">
        <f t="shared" si="28"/>
        <v>52</v>
      </c>
      <c r="J55" s="21" t="s">
        <v>14</v>
      </c>
      <c r="K55" s="19" t="s">
        <v>14</v>
      </c>
      <c r="L55" s="2" t="str">
        <f t="shared" si="33"/>
        <v>-</v>
      </c>
      <c r="M55" s="2" t="str">
        <f t="shared" si="34"/>
        <v>-</v>
      </c>
      <c r="N55" s="2" t="str">
        <f t="shared" si="35"/>
        <v>-</v>
      </c>
      <c r="O55" s="47" t="str">
        <f t="shared" si="29"/>
        <v>DNF</v>
      </c>
      <c r="P55" s="21" t="s">
        <v>14</v>
      </c>
      <c r="Q55" s="19" t="s">
        <v>14</v>
      </c>
      <c r="R55" s="2" t="str">
        <f t="shared" si="36"/>
        <v>-</v>
      </c>
      <c r="S55" s="2" t="str">
        <f t="shared" si="37"/>
        <v>-</v>
      </c>
      <c r="T55" s="19" t="str">
        <f t="shared" si="38"/>
        <v>-</v>
      </c>
      <c r="U55" s="47" t="str">
        <f t="shared" si="43"/>
        <v>DNF</v>
      </c>
      <c r="V55" s="21" t="s">
        <v>14</v>
      </c>
      <c r="W55" s="22" t="str">
        <f t="shared" si="39"/>
        <v>-</v>
      </c>
      <c r="X55" s="23" t="str">
        <f t="shared" si="40"/>
        <v>-</v>
      </c>
      <c r="Y55" s="2" t="str">
        <f t="shared" si="41"/>
        <v>-</v>
      </c>
      <c r="Z55" s="22" t="str">
        <f t="shared" si="42"/>
        <v>-</v>
      </c>
      <c r="AA55" s="50" t="str">
        <f t="shared" si="30"/>
        <v>DNF</v>
      </c>
      <c r="AB55" s="32" t="s">
        <v>99</v>
      </c>
      <c r="AC55" s="32" t="s">
        <v>14</v>
      </c>
    </row>
    <row r="56" spans="1:29" ht="13.5" thickBot="1" x14ac:dyDescent="0.25">
      <c r="A56" s="43">
        <v>53</v>
      </c>
      <c r="B56" s="15" t="s">
        <v>156</v>
      </c>
      <c r="C56" s="16" t="s">
        <v>73</v>
      </c>
      <c r="D56" s="17" t="s">
        <v>57</v>
      </c>
      <c r="E56" s="18" t="s">
        <v>4</v>
      </c>
      <c r="F56" s="21" t="s">
        <v>14</v>
      </c>
      <c r="G56" s="2" t="str">
        <f t="shared" si="31"/>
        <v>-</v>
      </c>
      <c r="H56" s="2" t="str">
        <f t="shared" si="32"/>
        <v>-</v>
      </c>
      <c r="I56" s="47" t="str">
        <f t="shared" si="28"/>
        <v>DNS</v>
      </c>
      <c r="J56" s="21" t="s">
        <v>14</v>
      </c>
      <c r="K56" s="19" t="s">
        <v>14</v>
      </c>
      <c r="L56" s="2" t="str">
        <f t="shared" si="33"/>
        <v>-</v>
      </c>
      <c r="M56" s="2" t="str">
        <f t="shared" si="34"/>
        <v>-</v>
      </c>
      <c r="N56" s="2" t="str">
        <f t="shared" si="35"/>
        <v>-</v>
      </c>
      <c r="O56" s="47" t="str">
        <f t="shared" si="29"/>
        <v>DNS</v>
      </c>
      <c r="P56" s="21" t="s">
        <v>14</v>
      </c>
      <c r="Q56" s="19" t="s">
        <v>14</v>
      </c>
      <c r="R56" s="2" t="str">
        <f t="shared" si="36"/>
        <v>-</v>
      </c>
      <c r="S56" s="2" t="str">
        <f t="shared" si="37"/>
        <v>-</v>
      </c>
      <c r="T56" s="19" t="str">
        <f t="shared" si="38"/>
        <v>-</v>
      </c>
      <c r="U56" s="47" t="str">
        <f t="shared" si="43"/>
        <v>DNS</v>
      </c>
      <c r="V56" s="21" t="s">
        <v>14</v>
      </c>
      <c r="W56" s="22" t="str">
        <f t="shared" si="39"/>
        <v>-</v>
      </c>
      <c r="X56" s="23" t="str">
        <f t="shared" si="40"/>
        <v>-</v>
      </c>
      <c r="Y56" s="2" t="str">
        <f t="shared" si="41"/>
        <v>-</v>
      </c>
      <c r="Z56" s="22" t="str">
        <f t="shared" si="42"/>
        <v>-</v>
      </c>
      <c r="AA56" s="52" t="str">
        <f t="shared" si="30"/>
        <v>DNS</v>
      </c>
      <c r="AB56" s="44" t="s">
        <v>99</v>
      </c>
      <c r="AC56" s="42" t="s">
        <v>14</v>
      </c>
    </row>
    <row r="57" spans="1:29" x14ac:dyDescent="0.2">
      <c r="A57" s="45"/>
      <c r="B57" s="27" t="s">
        <v>160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</row>
    <row r="58" spans="1:29" x14ac:dyDescent="0.2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1" t="s">
        <v>157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1" t="s">
        <v>158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1" t="s">
        <v>97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1" t="s">
        <v>98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8"/>
      <c r="Y63" s="3"/>
      <c r="Z63" s="3"/>
      <c r="AA63" s="3"/>
      <c r="AB63" s="3"/>
      <c r="AC63" s="3"/>
    </row>
    <row r="64" spans="1:29" x14ac:dyDescent="0.2">
      <c r="A64" s="3"/>
      <c r="B64" s="1" t="s">
        <v>162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28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">
      <c r="A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">
      <c r="A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">
      <c r="A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x14ac:dyDescent="0.2">
      <c r="A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x14ac:dyDescent="0.2">
      <c r="A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x14ac:dyDescent="0.2">
      <c r="A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x14ac:dyDescent="0.2">
      <c r="A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x14ac:dyDescent="0.2">
      <c r="A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2">
      <c r="A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2">
      <c r="A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2">
      <c r="A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2">
      <c r="A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x14ac:dyDescent="0.2">
      <c r="A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2">
      <c r="A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2">
      <c r="A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2">
      <c r="A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2">
      <c r="A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2">
      <c r="A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x14ac:dyDescent="0.2">
      <c r="A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2">
      <c r="A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x14ac:dyDescent="0.2">
      <c r="A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x14ac:dyDescent="0.2">
      <c r="A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x14ac:dyDescent="0.2">
      <c r="A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x14ac:dyDescent="0.2">
      <c r="A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x14ac:dyDescent="0.2">
      <c r="A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x14ac:dyDescent="0.2">
      <c r="A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x14ac:dyDescent="0.2">
      <c r="A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x14ac:dyDescent="0.2">
      <c r="A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x14ac:dyDescent="0.2">
      <c r="A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x14ac:dyDescent="0.2">
      <c r="A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x14ac:dyDescent="0.2">
      <c r="A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x14ac:dyDescent="0.2">
      <c r="A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x14ac:dyDescent="0.2">
      <c r="A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x14ac:dyDescent="0.2">
      <c r="A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x14ac:dyDescent="0.2">
      <c r="A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x14ac:dyDescent="0.2">
      <c r="A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x14ac:dyDescent="0.2">
      <c r="A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x14ac:dyDescent="0.2">
      <c r="A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x14ac:dyDescent="0.2">
      <c r="A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x14ac:dyDescent="0.2">
      <c r="A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x14ac:dyDescent="0.2">
      <c r="A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x14ac:dyDescent="0.2">
      <c r="A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x14ac:dyDescent="0.2">
      <c r="A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2">
      <c r="A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x14ac:dyDescent="0.2">
      <c r="A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x14ac:dyDescent="0.2">
      <c r="A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x14ac:dyDescent="0.2">
      <c r="A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x14ac:dyDescent="0.2">
      <c r="A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x14ac:dyDescent="0.2">
      <c r="A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x14ac:dyDescent="0.2">
      <c r="A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x14ac:dyDescent="0.2">
      <c r="A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x14ac:dyDescent="0.2">
      <c r="A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x14ac:dyDescent="0.2">
      <c r="A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x14ac:dyDescent="0.2">
      <c r="A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x14ac:dyDescent="0.2">
      <c r="A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x14ac:dyDescent="0.2">
      <c r="A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x14ac:dyDescent="0.2">
      <c r="A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x14ac:dyDescent="0.2">
      <c r="A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x14ac:dyDescent="0.2">
      <c r="A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x14ac:dyDescent="0.2">
      <c r="A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x14ac:dyDescent="0.2">
      <c r="A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x14ac:dyDescent="0.2">
      <c r="A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x14ac:dyDescent="0.2">
      <c r="A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x14ac:dyDescent="0.2">
      <c r="A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x14ac:dyDescent="0.2">
      <c r="A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x14ac:dyDescent="0.2">
      <c r="A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x14ac:dyDescent="0.2">
      <c r="A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x14ac:dyDescent="0.2">
      <c r="A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x14ac:dyDescent="0.2">
      <c r="A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2">
      <c r="A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2">
      <c r="A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2">
      <c r="A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2">
      <c r="A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2">
      <c r="A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2">
      <c r="A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2">
      <c r="A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2">
      <c r="A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x14ac:dyDescent="0.2">
      <c r="A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x14ac:dyDescent="0.2">
      <c r="A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x14ac:dyDescent="0.2">
      <c r="A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2">
      <c r="A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2">
      <c r="A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2">
      <c r="A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2">
      <c r="A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2">
      <c r="A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2">
      <c r="A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2">
      <c r="A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x14ac:dyDescent="0.2">
      <c r="A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x14ac:dyDescent="0.2">
      <c r="A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x14ac:dyDescent="0.2">
      <c r="A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x14ac:dyDescent="0.2">
      <c r="A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x14ac:dyDescent="0.2">
      <c r="A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">
      <c r="A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">
      <c r="A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">
      <c r="A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">
      <c r="A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">
      <c r="A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">
      <c r="A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">
      <c r="A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">
      <c r="A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x14ac:dyDescent="0.2">
      <c r="A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x14ac:dyDescent="0.2">
      <c r="A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x14ac:dyDescent="0.2">
      <c r="A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x14ac:dyDescent="0.2">
      <c r="A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2">
      <c r="A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x14ac:dyDescent="0.2">
      <c r="A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x14ac:dyDescent="0.2">
      <c r="A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x14ac:dyDescent="0.2">
      <c r="A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x14ac:dyDescent="0.2">
      <c r="A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x14ac:dyDescent="0.2">
      <c r="A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x14ac:dyDescent="0.2">
      <c r="A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x14ac:dyDescent="0.2">
      <c r="A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x14ac:dyDescent="0.2">
      <c r="A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x14ac:dyDescent="0.2">
      <c r="A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x14ac:dyDescent="0.2">
      <c r="A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x14ac:dyDescent="0.2">
      <c r="A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x14ac:dyDescent="0.2">
      <c r="A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x14ac:dyDescent="0.2">
      <c r="A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x14ac:dyDescent="0.2">
      <c r="A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x14ac:dyDescent="0.2">
      <c r="A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x14ac:dyDescent="0.2">
      <c r="A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x14ac:dyDescent="0.2">
      <c r="A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x14ac:dyDescent="0.2">
      <c r="A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x14ac:dyDescent="0.2">
      <c r="A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x14ac:dyDescent="0.2">
      <c r="A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x14ac:dyDescent="0.2">
      <c r="A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x14ac:dyDescent="0.2">
      <c r="A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x14ac:dyDescent="0.2">
      <c r="A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x14ac:dyDescent="0.2">
      <c r="A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x14ac:dyDescent="0.2">
      <c r="A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x14ac:dyDescent="0.2">
      <c r="A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x14ac:dyDescent="0.2">
      <c r="A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x14ac:dyDescent="0.2">
      <c r="A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x14ac:dyDescent="0.2">
      <c r="A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x14ac:dyDescent="0.2">
      <c r="A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x14ac:dyDescent="0.2">
      <c r="A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x14ac:dyDescent="0.2">
      <c r="A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x14ac:dyDescent="0.2">
      <c r="A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x14ac:dyDescent="0.2">
      <c r="A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x14ac:dyDescent="0.2">
      <c r="A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x14ac:dyDescent="0.2">
      <c r="A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x14ac:dyDescent="0.2">
      <c r="A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x14ac:dyDescent="0.2">
      <c r="A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x14ac:dyDescent="0.2">
      <c r="A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x14ac:dyDescent="0.2">
      <c r="A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x14ac:dyDescent="0.2">
      <c r="A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x14ac:dyDescent="0.2">
      <c r="A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x14ac:dyDescent="0.2">
      <c r="A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x14ac:dyDescent="0.2">
      <c r="A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x14ac:dyDescent="0.2">
      <c r="A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x14ac:dyDescent="0.2">
      <c r="A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x14ac:dyDescent="0.2">
      <c r="A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x14ac:dyDescent="0.2">
      <c r="A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x14ac:dyDescent="0.2">
      <c r="A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x14ac:dyDescent="0.2">
      <c r="A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x14ac:dyDescent="0.2">
      <c r="A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x14ac:dyDescent="0.2">
      <c r="A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x14ac:dyDescent="0.2">
      <c r="A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x14ac:dyDescent="0.2">
      <c r="A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x14ac:dyDescent="0.2">
      <c r="A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x14ac:dyDescent="0.2">
      <c r="A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x14ac:dyDescent="0.2">
      <c r="A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x14ac:dyDescent="0.2">
      <c r="A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x14ac:dyDescent="0.2">
      <c r="A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x14ac:dyDescent="0.2">
      <c r="A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x14ac:dyDescent="0.2">
      <c r="A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x14ac:dyDescent="0.2">
      <c r="A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x14ac:dyDescent="0.2">
      <c r="A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x14ac:dyDescent="0.2">
      <c r="A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x14ac:dyDescent="0.2">
      <c r="A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x14ac:dyDescent="0.2">
      <c r="A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x14ac:dyDescent="0.2">
      <c r="A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x14ac:dyDescent="0.2">
      <c r="A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x14ac:dyDescent="0.2">
      <c r="A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x14ac:dyDescent="0.2">
      <c r="A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x14ac:dyDescent="0.2">
      <c r="A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x14ac:dyDescent="0.2">
      <c r="A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x14ac:dyDescent="0.2">
      <c r="A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x14ac:dyDescent="0.2">
      <c r="A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x14ac:dyDescent="0.2">
      <c r="A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x14ac:dyDescent="0.2">
      <c r="A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x14ac:dyDescent="0.2">
      <c r="A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x14ac:dyDescent="0.2">
      <c r="A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x14ac:dyDescent="0.2">
      <c r="A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x14ac:dyDescent="0.2">
      <c r="A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x14ac:dyDescent="0.2">
      <c r="A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x14ac:dyDescent="0.2">
      <c r="A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x14ac:dyDescent="0.2">
      <c r="A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x14ac:dyDescent="0.2">
      <c r="A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x14ac:dyDescent="0.2">
      <c r="A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x14ac:dyDescent="0.2">
      <c r="A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x14ac:dyDescent="0.2">
      <c r="A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x14ac:dyDescent="0.2">
      <c r="A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x14ac:dyDescent="0.2">
      <c r="A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x14ac:dyDescent="0.2">
      <c r="A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x14ac:dyDescent="0.2">
      <c r="A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x14ac:dyDescent="0.2">
      <c r="A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x14ac:dyDescent="0.2">
      <c r="A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x14ac:dyDescent="0.2">
      <c r="A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x14ac:dyDescent="0.2">
      <c r="A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x14ac:dyDescent="0.2">
      <c r="A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x14ac:dyDescent="0.2">
      <c r="A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x14ac:dyDescent="0.2">
      <c r="A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x14ac:dyDescent="0.2">
      <c r="A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x14ac:dyDescent="0.2">
      <c r="A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x14ac:dyDescent="0.2">
      <c r="A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x14ac:dyDescent="0.2">
      <c r="A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x14ac:dyDescent="0.2">
      <c r="A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x14ac:dyDescent="0.2">
      <c r="A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x14ac:dyDescent="0.2">
      <c r="A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x14ac:dyDescent="0.2">
      <c r="A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x14ac:dyDescent="0.2">
      <c r="A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x14ac:dyDescent="0.2">
      <c r="A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x14ac:dyDescent="0.2">
      <c r="A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x14ac:dyDescent="0.2">
      <c r="A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x14ac:dyDescent="0.2">
      <c r="A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x14ac:dyDescent="0.2">
      <c r="A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x14ac:dyDescent="0.2">
      <c r="A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x14ac:dyDescent="0.2">
      <c r="A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x14ac:dyDescent="0.2">
      <c r="A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x14ac:dyDescent="0.2">
      <c r="A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x14ac:dyDescent="0.2">
      <c r="A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x14ac:dyDescent="0.2">
      <c r="A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x14ac:dyDescent="0.2">
      <c r="A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x14ac:dyDescent="0.2">
      <c r="A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x14ac:dyDescent="0.2">
      <c r="A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x14ac:dyDescent="0.2">
      <c r="A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x14ac:dyDescent="0.2">
      <c r="A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x14ac:dyDescent="0.2">
      <c r="A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x14ac:dyDescent="0.2">
      <c r="A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x14ac:dyDescent="0.2">
      <c r="A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x14ac:dyDescent="0.2">
      <c r="A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x14ac:dyDescent="0.2">
      <c r="A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x14ac:dyDescent="0.2">
      <c r="A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x14ac:dyDescent="0.2">
      <c r="A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x14ac:dyDescent="0.2">
      <c r="A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x14ac:dyDescent="0.2">
      <c r="A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x14ac:dyDescent="0.2">
      <c r="A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x14ac:dyDescent="0.2">
      <c r="A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x14ac:dyDescent="0.2">
      <c r="A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x14ac:dyDescent="0.2">
      <c r="A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x14ac:dyDescent="0.2">
      <c r="A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x14ac:dyDescent="0.2">
      <c r="A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x14ac:dyDescent="0.2">
      <c r="A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x14ac:dyDescent="0.2">
      <c r="A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x14ac:dyDescent="0.2">
      <c r="A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x14ac:dyDescent="0.2">
      <c r="A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x14ac:dyDescent="0.2">
      <c r="A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x14ac:dyDescent="0.2">
      <c r="A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x14ac:dyDescent="0.2">
      <c r="A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x14ac:dyDescent="0.2">
      <c r="A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x14ac:dyDescent="0.2">
      <c r="A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x14ac:dyDescent="0.2">
      <c r="A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x14ac:dyDescent="0.2">
      <c r="A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x14ac:dyDescent="0.2">
      <c r="A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x14ac:dyDescent="0.2">
      <c r="A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x14ac:dyDescent="0.2">
      <c r="A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x14ac:dyDescent="0.2">
      <c r="A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x14ac:dyDescent="0.2">
      <c r="A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x14ac:dyDescent="0.2">
      <c r="A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x14ac:dyDescent="0.2">
      <c r="A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x14ac:dyDescent="0.2">
      <c r="A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x14ac:dyDescent="0.2">
      <c r="A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x14ac:dyDescent="0.2">
      <c r="A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x14ac:dyDescent="0.2">
      <c r="A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x14ac:dyDescent="0.2">
      <c r="A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x14ac:dyDescent="0.2">
      <c r="A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x14ac:dyDescent="0.2">
      <c r="A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x14ac:dyDescent="0.2">
      <c r="A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x14ac:dyDescent="0.2">
      <c r="A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x14ac:dyDescent="0.2">
      <c r="A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x14ac:dyDescent="0.2">
      <c r="A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x14ac:dyDescent="0.2">
      <c r="A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x14ac:dyDescent="0.2">
      <c r="A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x14ac:dyDescent="0.2">
      <c r="A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x14ac:dyDescent="0.2">
      <c r="A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x14ac:dyDescent="0.2">
      <c r="A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x14ac:dyDescent="0.2">
      <c r="A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x14ac:dyDescent="0.2">
      <c r="A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x14ac:dyDescent="0.2">
      <c r="A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x14ac:dyDescent="0.2">
      <c r="A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x14ac:dyDescent="0.2">
      <c r="A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x14ac:dyDescent="0.2">
      <c r="A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x14ac:dyDescent="0.2">
      <c r="A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x14ac:dyDescent="0.2">
      <c r="A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x14ac:dyDescent="0.2">
      <c r="A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x14ac:dyDescent="0.2">
      <c r="A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x14ac:dyDescent="0.2">
      <c r="A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x14ac:dyDescent="0.2">
      <c r="A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x14ac:dyDescent="0.2">
      <c r="A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x14ac:dyDescent="0.2">
      <c r="A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x14ac:dyDescent="0.2">
      <c r="A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x14ac:dyDescent="0.2">
      <c r="A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x14ac:dyDescent="0.2">
      <c r="A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x14ac:dyDescent="0.2">
      <c r="A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x14ac:dyDescent="0.2">
      <c r="A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x14ac:dyDescent="0.2">
      <c r="A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x14ac:dyDescent="0.2">
      <c r="A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x14ac:dyDescent="0.2">
      <c r="A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x14ac:dyDescent="0.2">
      <c r="A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x14ac:dyDescent="0.2">
      <c r="A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x14ac:dyDescent="0.2">
      <c r="A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x14ac:dyDescent="0.2">
      <c r="A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x14ac:dyDescent="0.2">
      <c r="A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x14ac:dyDescent="0.2">
      <c r="A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x14ac:dyDescent="0.2">
      <c r="A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x14ac:dyDescent="0.2">
      <c r="A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x14ac:dyDescent="0.2">
      <c r="A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x14ac:dyDescent="0.2">
      <c r="A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x14ac:dyDescent="0.2">
      <c r="A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x14ac:dyDescent="0.2">
      <c r="A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x14ac:dyDescent="0.2">
      <c r="A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x14ac:dyDescent="0.2">
      <c r="A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x14ac:dyDescent="0.2">
      <c r="A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x14ac:dyDescent="0.2">
      <c r="A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x14ac:dyDescent="0.2">
      <c r="A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x14ac:dyDescent="0.2">
      <c r="A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x14ac:dyDescent="0.2">
      <c r="A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x14ac:dyDescent="0.2">
      <c r="A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x14ac:dyDescent="0.2">
      <c r="A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x14ac:dyDescent="0.2">
      <c r="A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x14ac:dyDescent="0.2">
      <c r="A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x14ac:dyDescent="0.2">
      <c r="A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x14ac:dyDescent="0.2">
      <c r="A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x14ac:dyDescent="0.2">
      <c r="A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x14ac:dyDescent="0.2">
      <c r="A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x14ac:dyDescent="0.2">
      <c r="A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x14ac:dyDescent="0.2">
      <c r="A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x14ac:dyDescent="0.2">
      <c r="A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x14ac:dyDescent="0.2">
      <c r="A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x14ac:dyDescent="0.2">
      <c r="A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x14ac:dyDescent="0.2">
      <c r="A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x14ac:dyDescent="0.2">
      <c r="A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x14ac:dyDescent="0.2">
      <c r="A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x14ac:dyDescent="0.2">
      <c r="A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x14ac:dyDescent="0.2">
      <c r="A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x14ac:dyDescent="0.2">
      <c r="A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x14ac:dyDescent="0.2">
      <c r="A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x14ac:dyDescent="0.2">
      <c r="A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x14ac:dyDescent="0.2">
      <c r="A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x14ac:dyDescent="0.2">
      <c r="A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x14ac:dyDescent="0.2">
      <c r="A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x14ac:dyDescent="0.2">
      <c r="A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x14ac:dyDescent="0.2">
      <c r="A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x14ac:dyDescent="0.2">
      <c r="A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x14ac:dyDescent="0.2">
      <c r="A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x14ac:dyDescent="0.2">
      <c r="A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x14ac:dyDescent="0.2">
      <c r="A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x14ac:dyDescent="0.2">
      <c r="A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x14ac:dyDescent="0.2">
      <c r="A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x14ac:dyDescent="0.2">
      <c r="A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x14ac:dyDescent="0.2">
      <c r="A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x14ac:dyDescent="0.2">
      <c r="A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x14ac:dyDescent="0.2">
      <c r="A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x14ac:dyDescent="0.2">
      <c r="A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x14ac:dyDescent="0.2">
      <c r="A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x14ac:dyDescent="0.2">
      <c r="A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x14ac:dyDescent="0.2">
      <c r="A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x14ac:dyDescent="0.2">
      <c r="A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x14ac:dyDescent="0.2">
      <c r="A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x14ac:dyDescent="0.2">
      <c r="A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x14ac:dyDescent="0.2">
      <c r="A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x14ac:dyDescent="0.2">
      <c r="A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x14ac:dyDescent="0.2">
      <c r="A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x14ac:dyDescent="0.2">
      <c r="A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x14ac:dyDescent="0.2">
      <c r="A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x14ac:dyDescent="0.2">
      <c r="A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x14ac:dyDescent="0.2">
      <c r="A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x14ac:dyDescent="0.2">
      <c r="A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x14ac:dyDescent="0.2">
      <c r="A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x14ac:dyDescent="0.2">
      <c r="A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x14ac:dyDescent="0.2">
      <c r="A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x14ac:dyDescent="0.2">
      <c r="A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x14ac:dyDescent="0.2">
      <c r="A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x14ac:dyDescent="0.2">
      <c r="A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x14ac:dyDescent="0.2">
      <c r="A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x14ac:dyDescent="0.2">
      <c r="A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x14ac:dyDescent="0.2">
      <c r="A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x14ac:dyDescent="0.2">
      <c r="A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x14ac:dyDescent="0.2">
      <c r="A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x14ac:dyDescent="0.2">
      <c r="A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x14ac:dyDescent="0.2">
      <c r="A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x14ac:dyDescent="0.2">
      <c r="A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x14ac:dyDescent="0.2">
      <c r="A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x14ac:dyDescent="0.2">
      <c r="A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x14ac:dyDescent="0.2">
      <c r="A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x14ac:dyDescent="0.2">
      <c r="A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x14ac:dyDescent="0.2">
      <c r="A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x14ac:dyDescent="0.2">
      <c r="A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x14ac:dyDescent="0.2">
      <c r="A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x14ac:dyDescent="0.2">
      <c r="A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x14ac:dyDescent="0.2">
      <c r="A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x14ac:dyDescent="0.2">
      <c r="A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x14ac:dyDescent="0.2">
      <c r="A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x14ac:dyDescent="0.2">
      <c r="A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x14ac:dyDescent="0.2">
      <c r="A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x14ac:dyDescent="0.2">
      <c r="A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x14ac:dyDescent="0.2">
      <c r="A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x14ac:dyDescent="0.2">
      <c r="A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x14ac:dyDescent="0.2">
      <c r="A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x14ac:dyDescent="0.2">
      <c r="A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x14ac:dyDescent="0.2">
      <c r="A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x14ac:dyDescent="0.2">
      <c r="A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x14ac:dyDescent="0.2">
      <c r="A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x14ac:dyDescent="0.2">
      <c r="A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x14ac:dyDescent="0.2">
      <c r="A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x14ac:dyDescent="0.2">
      <c r="A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x14ac:dyDescent="0.2">
      <c r="A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x14ac:dyDescent="0.2">
      <c r="A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x14ac:dyDescent="0.2">
      <c r="A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x14ac:dyDescent="0.2">
      <c r="A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x14ac:dyDescent="0.2">
      <c r="A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x14ac:dyDescent="0.2">
      <c r="A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x14ac:dyDescent="0.2">
      <c r="A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x14ac:dyDescent="0.2">
      <c r="A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x14ac:dyDescent="0.2">
      <c r="A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x14ac:dyDescent="0.2">
      <c r="A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x14ac:dyDescent="0.2">
      <c r="A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x14ac:dyDescent="0.2">
      <c r="A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x14ac:dyDescent="0.2">
      <c r="A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x14ac:dyDescent="0.2">
      <c r="A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x14ac:dyDescent="0.2">
      <c r="A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x14ac:dyDescent="0.2">
      <c r="A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x14ac:dyDescent="0.2">
      <c r="A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x14ac:dyDescent="0.2">
      <c r="A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x14ac:dyDescent="0.2">
      <c r="A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x14ac:dyDescent="0.2">
      <c r="A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x14ac:dyDescent="0.2">
      <c r="A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x14ac:dyDescent="0.2">
      <c r="A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x14ac:dyDescent="0.2">
      <c r="A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x14ac:dyDescent="0.2">
      <c r="A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x14ac:dyDescent="0.2">
      <c r="A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x14ac:dyDescent="0.2">
      <c r="A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x14ac:dyDescent="0.2">
      <c r="A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x14ac:dyDescent="0.2">
      <c r="A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x14ac:dyDescent="0.2">
      <c r="A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x14ac:dyDescent="0.2">
      <c r="A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x14ac:dyDescent="0.2">
      <c r="A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x14ac:dyDescent="0.2">
      <c r="A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x14ac:dyDescent="0.2">
      <c r="A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x14ac:dyDescent="0.2">
      <c r="A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x14ac:dyDescent="0.2">
      <c r="A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x14ac:dyDescent="0.2">
      <c r="A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x14ac:dyDescent="0.2">
      <c r="A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x14ac:dyDescent="0.2">
      <c r="A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x14ac:dyDescent="0.2">
      <c r="A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x14ac:dyDescent="0.2">
      <c r="A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x14ac:dyDescent="0.2">
      <c r="A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x14ac:dyDescent="0.2">
      <c r="A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x14ac:dyDescent="0.2">
      <c r="A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x14ac:dyDescent="0.2">
      <c r="A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x14ac:dyDescent="0.2">
      <c r="A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x14ac:dyDescent="0.2">
      <c r="A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x14ac:dyDescent="0.2">
      <c r="A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x14ac:dyDescent="0.2">
      <c r="A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x14ac:dyDescent="0.2">
      <c r="A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x14ac:dyDescent="0.2">
      <c r="A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x14ac:dyDescent="0.2">
      <c r="A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x14ac:dyDescent="0.2">
      <c r="A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x14ac:dyDescent="0.2">
      <c r="A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x14ac:dyDescent="0.2">
      <c r="A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x14ac:dyDescent="0.2">
      <c r="A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x14ac:dyDescent="0.2">
      <c r="A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x14ac:dyDescent="0.2">
      <c r="A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x14ac:dyDescent="0.2">
      <c r="A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x14ac:dyDescent="0.2">
      <c r="A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x14ac:dyDescent="0.2">
      <c r="A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x14ac:dyDescent="0.2">
      <c r="A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x14ac:dyDescent="0.2">
      <c r="A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x14ac:dyDescent="0.2">
      <c r="A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x14ac:dyDescent="0.2">
      <c r="A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x14ac:dyDescent="0.2">
      <c r="A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x14ac:dyDescent="0.2">
      <c r="A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x14ac:dyDescent="0.2">
      <c r="A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x14ac:dyDescent="0.2">
      <c r="A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x14ac:dyDescent="0.2">
      <c r="A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x14ac:dyDescent="0.2">
      <c r="A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x14ac:dyDescent="0.2">
      <c r="A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x14ac:dyDescent="0.2">
      <c r="A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x14ac:dyDescent="0.2">
      <c r="A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x14ac:dyDescent="0.2">
      <c r="A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x14ac:dyDescent="0.2">
      <c r="A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x14ac:dyDescent="0.2">
      <c r="A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x14ac:dyDescent="0.2">
      <c r="A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x14ac:dyDescent="0.2">
      <c r="A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x14ac:dyDescent="0.2">
      <c r="A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x14ac:dyDescent="0.2">
      <c r="A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x14ac:dyDescent="0.2">
      <c r="A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x14ac:dyDescent="0.2">
      <c r="A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x14ac:dyDescent="0.2">
      <c r="A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x14ac:dyDescent="0.2">
      <c r="A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x14ac:dyDescent="0.2">
      <c r="A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x14ac:dyDescent="0.2">
      <c r="A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x14ac:dyDescent="0.2">
      <c r="A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x14ac:dyDescent="0.2">
      <c r="A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x14ac:dyDescent="0.2">
      <c r="A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x14ac:dyDescent="0.2">
      <c r="A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x14ac:dyDescent="0.2">
      <c r="A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x14ac:dyDescent="0.2">
      <c r="A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x14ac:dyDescent="0.2">
      <c r="A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x14ac:dyDescent="0.2">
      <c r="A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x14ac:dyDescent="0.2">
      <c r="A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x14ac:dyDescent="0.2">
      <c r="A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x14ac:dyDescent="0.2">
      <c r="A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x14ac:dyDescent="0.2">
      <c r="A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x14ac:dyDescent="0.2">
      <c r="A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x14ac:dyDescent="0.2">
      <c r="A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x14ac:dyDescent="0.2">
      <c r="A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x14ac:dyDescent="0.2">
      <c r="A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x14ac:dyDescent="0.2">
      <c r="A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x14ac:dyDescent="0.2">
      <c r="A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x14ac:dyDescent="0.2">
      <c r="A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x14ac:dyDescent="0.2">
      <c r="A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x14ac:dyDescent="0.2">
      <c r="A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x14ac:dyDescent="0.2">
      <c r="A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x14ac:dyDescent="0.2">
      <c r="A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x14ac:dyDescent="0.2">
      <c r="A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x14ac:dyDescent="0.2">
      <c r="A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x14ac:dyDescent="0.2">
      <c r="A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x14ac:dyDescent="0.2">
      <c r="A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x14ac:dyDescent="0.2">
      <c r="A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x14ac:dyDescent="0.2">
      <c r="A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x14ac:dyDescent="0.2">
      <c r="A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x14ac:dyDescent="0.2">
      <c r="A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x14ac:dyDescent="0.2">
      <c r="A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x14ac:dyDescent="0.2">
      <c r="A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x14ac:dyDescent="0.2">
      <c r="A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x14ac:dyDescent="0.2">
      <c r="A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x14ac:dyDescent="0.2">
      <c r="A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x14ac:dyDescent="0.2">
      <c r="A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x14ac:dyDescent="0.2">
      <c r="A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x14ac:dyDescent="0.2">
      <c r="A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x14ac:dyDescent="0.2">
      <c r="A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x14ac:dyDescent="0.2">
      <c r="A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x14ac:dyDescent="0.2">
      <c r="A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x14ac:dyDescent="0.2">
      <c r="A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x14ac:dyDescent="0.2">
      <c r="A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x14ac:dyDescent="0.2">
      <c r="A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x14ac:dyDescent="0.2">
      <c r="A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x14ac:dyDescent="0.2">
      <c r="A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x14ac:dyDescent="0.2">
      <c r="A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x14ac:dyDescent="0.2">
      <c r="A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x14ac:dyDescent="0.2">
      <c r="A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x14ac:dyDescent="0.2">
      <c r="A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x14ac:dyDescent="0.2">
      <c r="A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x14ac:dyDescent="0.2">
      <c r="A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x14ac:dyDescent="0.2">
      <c r="A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x14ac:dyDescent="0.2">
      <c r="A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x14ac:dyDescent="0.2">
      <c r="A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x14ac:dyDescent="0.2">
      <c r="A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x14ac:dyDescent="0.2">
      <c r="A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x14ac:dyDescent="0.2">
      <c r="A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x14ac:dyDescent="0.2">
      <c r="A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x14ac:dyDescent="0.2">
      <c r="A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x14ac:dyDescent="0.2">
      <c r="A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x14ac:dyDescent="0.2">
      <c r="A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x14ac:dyDescent="0.2">
      <c r="A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x14ac:dyDescent="0.2">
      <c r="A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x14ac:dyDescent="0.2">
      <c r="A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x14ac:dyDescent="0.2">
      <c r="A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x14ac:dyDescent="0.2">
      <c r="A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x14ac:dyDescent="0.2">
      <c r="A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x14ac:dyDescent="0.2">
      <c r="A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x14ac:dyDescent="0.2">
      <c r="A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x14ac:dyDescent="0.2">
      <c r="A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x14ac:dyDescent="0.2">
      <c r="A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x14ac:dyDescent="0.2">
      <c r="A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x14ac:dyDescent="0.2">
      <c r="A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x14ac:dyDescent="0.2">
      <c r="A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x14ac:dyDescent="0.2">
      <c r="A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x14ac:dyDescent="0.2">
      <c r="A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x14ac:dyDescent="0.2">
      <c r="A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x14ac:dyDescent="0.2">
      <c r="A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x14ac:dyDescent="0.2">
      <c r="A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x14ac:dyDescent="0.2">
      <c r="A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x14ac:dyDescent="0.2">
      <c r="A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x14ac:dyDescent="0.2">
      <c r="A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x14ac:dyDescent="0.2">
      <c r="A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x14ac:dyDescent="0.2">
      <c r="A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x14ac:dyDescent="0.2">
      <c r="A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x14ac:dyDescent="0.2">
      <c r="A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x14ac:dyDescent="0.2">
      <c r="A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x14ac:dyDescent="0.2">
      <c r="A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x14ac:dyDescent="0.2">
      <c r="A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x14ac:dyDescent="0.2">
      <c r="A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x14ac:dyDescent="0.2">
      <c r="A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x14ac:dyDescent="0.2">
      <c r="A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x14ac:dyDescent="0.2">
      <c r="A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x14ac:dyDescent="0.2">
      <c r="A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x14ac:dyDescent="0.2">
      <c r="A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x14ac:dyDescent="0.2">
      <c r="A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x14ac:dyDescent="0.2">
      <c r="A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x14ac:dyDescent="0.2">
      <c r="A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x14ac:dyDescent="0.2">
      <c r="A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x14ac:dyDescent="0.2">
      <c r="A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x14ac:dyDescent="0.2">
      <c r="A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x14ac:dyDescent="0.2">
      <c r="A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x14ac:dyDescent="0.2">
      <c r="A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x14ac:dyDescent="0.2">
      <c r="A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x14ac:dyDescent="0.2">
      <c r="A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x14ac:dyDescent="0.2">
      <c r="A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x14ac:dyDescent="0.2">
      <c r="A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x14ac:dyDescent="0.2">
      <c r="A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x14ac:dyDescent="0.2">
      <c r="A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x14ac:dyDescent="0.2">
      <c r="A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x14ac:dyDescent="0.2">
      <c r="A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x14ac:dyDescent="0.2">
      <c r="A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x14ac:dyDescent="0.2">
      <c r="A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x14ac:dyDescent="0.2">
      <c r="A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x14ac:dyDescent="0.2">
      <c r="A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x14ac:dyDescent="0.2">
      <c r="A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x14ac:dyDescent="0.2">
      <c r="A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x14ac:dyDescent="0.2">
      <c r="A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x14ac:dyDescent="0.2">
      <c r="A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x14ac:dyDescent="0.2">
      <c r="A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x14ac:dyDescent="0.2">
      <c r="A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x14ac:dyDescent="0.2">
      <c r="A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x14ac:dyDescent="0.2">
      <c r="A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x14ac:dyDescent="0.2">
      <c r="A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x14ac:dyDescent="0.2">
      <c r="A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x14ac:dyDescent="0.2">
      <c r="A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x14ac:dyDescent="0.2">
      <c r="A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x14ac:dyDescent="0.2">
      <c r="A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x14ac:dyDescent="0.2">
      <c r="A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x14ac:dyDescent="0.2">
      <c r="A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x14ac:dyDescent="0.2">
      <c r="A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x14ac:dyDescent="0.2">
      <c r="A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x14ac:dyDescent="0.2">
      <c r="A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x14ac:dyDescent="0.2">
      <c r="A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x14ac:dyDescent="0.2">
      <c r="A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x14ac:dyDescent="0.2">
      <c r="A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x14ac:dyDescent="0.2">
      <c r="A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x14ac:dyDescent="0.2">
      <c r="A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x14ac:dyDescent="0.2">
      <c r="A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x14ac:dyDescent="0.2">
      <c r="A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x14ac:dyDescent="0.2">
      <c r="A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x14ac:dyDescent="0.2">
      <c r="A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x14ac:dyDescent="0.2">
      <c r="A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x14ac:dyDescent="0.2">
      <c r="A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x14ac:dyDescent="0.2">
      <c r="A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x14ac:dyDescent="0.2">
      <c r="A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x14ac:dyDescent="0.2">
      <c r="A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x14ac:dyDescent="0.2">
      <c r="A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x14ac:dyDescent="0.2">
      <c r="A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x14ac:dyDescent="0.2">
      <c r="A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x14ac:dyDescent="0.2">
      <c r="A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x14ac:dyDescent="0.2">
      <c r="A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x14ac:dyDescent="0.2">
      <c r="A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x14ac:dyDescent="0.2">
      <c r="A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x14ac:dyDescent="0.2">
      <c r="A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x14ac:dyDescent="0.2">
      <c r="A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x14ac:dyDescent="0.2">
      <c r="A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x14ac:dyDescent="0.2">
      <c r="A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x14ac:dyDescent="0.2">
      <c r="A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x14ac:dyDescent="0.2">
      <c r="A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x14ac:dyDescent="0.2">
      <c r="A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x14ac:dyDescent="0.2">
      <c r="A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x14ac:dyDescent="0.2">
      <c r="A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x14ac:dyDescent="0.2">
      <c r="A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x14ac:dyDescent="0.2">
      <c r="A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x14ac:dyDescent="0.2">
      <c r="A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x14ac:dyDescent="0.2">
      <c r="A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x14ac:dyDescent="0.2">
      <c r="A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x14ac:dyDescent="0.2">
      <c r="A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x14ac:dyDescent="0.2">
      <c r="A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x14ac:dyDescent="0.2">
      <c r="A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x14ac:dyDescent="0.2">
      <c r="A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x14ac:dyDescent="0.2">
      <c r="A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x14ac:dyDescent="0.2">
      <c r="A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x14ac:dyDescent="0.2">
      <c r="A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x14ac:dyDescent="0.2">
      <c r="A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x14ac:dyDescent="0.2">
      <c r="A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x14ac:dyDescent="0.2">
      <c r="A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x14ac:dyDescent="0.2">
      <c r="A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x14ac:dyDescent="0.2">
      <c r="A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x14ac:dyDescent="0.2">
      <c r="A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x14ac:dyDescent="0.2">
      <c r="A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x14ac:dyDescent="0.2">
      <c r="A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x14ac:dyDescent="0.2">
      <c r="A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x14ac:dyDescent="0.2">
      <c r="A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x14ac:dyDescent="0.2">
      <c r="A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x14ac:dyDescent="0.2">
      <c r="A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x14ac:dyDescent="0.2">
      <c r="A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x14ac:dyDescent="0.2">
      <c r="A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x14ac:dyDescent="0.2">
      <c r="A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x14ac:dyDescent="0.2">
      <c r="A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x14ac:dyDescent="0.2">
      <c r="A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x14ac:dyDescent="0.2">
      <c r="A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x14ac:dyDescent="0.2">
      <c r="A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x14ac:dyDescent="0.2">
      <c r="A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x14ac:dyDescent="0.2">
      <c r="A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x14ac:dyDescent="0.2">
      <c r="A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x14ac:dyDescent="0.2">
      <c r="A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x14ac:dyDescent="0.2">
      <c r="A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x14ac:dyDescent="0.2">
      <c r="A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x14ac:dyDescent="0.2">
      <c r="A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x14ac:dyDescent="0.2">
      <c r="A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x14ac:dyDescent="0.2">
      <c r="A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x14ac:dyDescent="0.2">
      <c r="A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x14ac:dyDescent="0.2">
      <c r="A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x14ac:dyDescent="0.2">
      <c r="A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x14ac:dyDescent="0.2">
      <c r="A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x14ac:dyDescent="0.2">
      <c r="A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x14ac:dyDescent="0.2">
      <c r="A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x14ac:dyDescent="0.2">
      <c r="A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x14ac:dyDescent="0.2">
      <c r="A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x14ac:dyDescent="0.2">
      <c r="A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x14ac:dyDescent="0.2">
      <c r="A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x14ac:dyDescent="0.2">
      <c r="A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x14ac:dyDescent="0.2">
      <c r="A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x14ac:dyDescent="0.2">
      <c r="A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x14ac:dyDescent="0.2">
      <c r="A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x14ac:dyDescent="0.2">
      <c r="A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x14ac:dyDescent="0.2">
      <c r="A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x14ac:dyDescent="0.2">
      <c r="A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x14ac:dyDescent="0.2">
      <c r="A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x14ac:dyDescent="0.2">
      <c r="A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x14ac:dyDescent="0.2">
      <c r="A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x14ac:dyDescent="0.2">
      <c r="A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x14ac:dyDescent="0.2">
      <c r="A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x14ac:dyDescent="0.2">
      <c r="A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x14ac:dyDescent="0.2">
      <c r="A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x14ac:dyDescent="0.2">
      <c r="A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x14ac:dyDescent="0.2">
      <c r="A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x14ac:dyDescent="0.2">
      <c r="A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x14ac:dyDescent="0.2">
      <c r="A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x14ac:dyDescent="0.2">
      <c r="A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x14ac:dyDescent="0.2">
      <c r="A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x14ac:dyDescent="0.2">
      <c r="A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x14ac:dyDescent="0.2">
      <c r="A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x14ac:dyDescent="0.2">
      <c r="A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x14ac:dyDescent="0.2">
      <c r="A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x14ac:dyDescent="0.2">
      <c r="A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x14ac:dyDescent="0.2">
      <c r="A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x14ac:dyDescent="0.2">
      <c r="A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x14ac:dyDescent="0.2">
      <c r="A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x14ac:dyDescent="0.2">
      <c r="A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x14ac:dyDescent="0.2">
      <c r="A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x14ac:dyDescent="0.2">
      <c r="A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x14ac:dyDescent="0.2">
      <c r="A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x14ac:dyDescent="0.2">
      <c r="A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x14ac:dyDescent="0.2">
      <c r="A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x14ac:dyDescent="0.2">
      <c r="A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x14ac:dyDescent="0.2">
      <c r="A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x14ac:dyDescent="0.2">
      <c r="A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x14ac:dyDescent="0.2">
      <c r="A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x14ac:dyDescent="0.2">
      <c r="A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x14ac:dyDescent="0.2">
      <c r="A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x14ac:dyDescent="0.2">
      <c r="A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x14ac:dyDescent="0.2">
      <c r="A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x14ac:dyDescent="0.2">
      <c r="A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x14ac:dyDescent="0.2">
      <c r="A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x14ac:dyDescent="0.2">
      <c r="A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x14ac:dyDescent="0.2">
      <c r="A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x14ac:dyDescent="0.2">
      <c r="A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x14ac:dyDescent="0.2">
      <c r="A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x14ac:dyDescent="0.2">
      <c r="A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x14ac:dyDescent="0.2">
      <c r="A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x14ac:dyDescent="0.2">
      <c r="A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x14ac:dyDescent="0.2">
      <c r="A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x14ac:dyDescent="0.2">
      <c r="A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x14ac:dyDescent="0.2">
      <c r="A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x14ac:dyDescent="0.2">
      <c r="A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x14ac:dyDescent="0.2">
      <c r="A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x14ac:dyDescent="0.2">
      <c r="A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x14ac:dyDescent="0.2">
      <c r="A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x14ac:dyDescent="0.2">
      <c r="A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x14ac:dyDescent="0.2">
      <c r="A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x14ac:dyDescent="0.2">
      <c r="A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x14ac:dyDescent="0.2">
      <c r="A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x14ac:dyDescent="0.2">
      <c r="A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x14ac:dyDescent="0.2">
      <c r="A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x14ac:dyDescent="0.2">
      <c r="A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x14ac:dyDescent="0.2">
      <c r="A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x14ac:dyDescent="0.2">
      <c r="A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x14ac:dyDescent="0.2">
      <c r="A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x14ac:dyDescent="0.2">
      <c r="A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x14ac:dyDescent="0.2">
      <c r="A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x14ac:dyDescent="0.2">
      <c r="A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x14ac:dyDescent="0.2">
      <c r="A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x14ac:dyDescent="0.2">
      <c r="A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x14ac:dyDescent="0.2">
      <c r="A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x14ac:dyDescent="0.2">
      <c r="A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1:29" x14ac:dyDescent="0.2">
      <c r="A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</row>
    <row r="1002" spans="1:29" x14ac:dyDescent="0.2">
      <c r="A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spans="1:29" x14ac:dyDescent="0.2">
      <c r="A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spans="1:29" x14ac:dyDescent="0.2">
      <c r="A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</row>
    <row r="1005" spans="1:29" x14ac:dyDescent="0.2">
      <c r="A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</row>
    <row r="1006" spans="1:29" x14ac:dyDescent="0.2">
      <c r="A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</row>
  </sheetData>
  <mergeCells count="12">
    <mergeCell ref="X2:Z2"/>
    <mergeCell ref="AA2:AC2"/>
    <mergeCell ref="A1:AC1"/>
    <mergeCell ref="A2:A3"/>
    <mergeCell ref="B2:B3"/>
    <mergeCell ref="C2:C3"/>
    <mergeCell ref="D2:D3"/>
    <mergeCell ref="E2:E3"/>
    <mergeCell ref="F2:I2"/>
    <mergeCell ref="J2:O2"/>
    <mergeCell ref="P2:U2"/>
    <mergeCell ref="V2:W2"/>
  </mergeCells>
  <pageMargins left="0.25" right="0.25" top="0.75" bottom="0.75" header="0.3" footer="0.3"/>
  <pageSetup paperSize="9" scale="7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Shupletsov Denis</cp:lastModifiedBy>
  <cp:lastPrinted>2024-03-01T00:50:15Z</cp:lastPrinted>
  <dcterms:modified xsi:type="dcterms:W3CDTF">2024-04-03T22:06:33Z</dcterms:modified>
</cp:coreProperties>
</file>